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5" windowWidth="14805" windowHeight="8010" activeTab="5"/>
  </bookViews>
  <sheets>
    <sheet name="Finan. ph 2018 i 2019. 2. raz. " sheetId="1" r:id="rId1"/>
    <sheet name="Finan. prihodi 2018 i 2019." sheetId="2" r:id="rId2"/>
    <sheet name="FP 2017. 3. raz." sheetId="3" r:id="rId3"/>
    <sheet name="FP 2017" sheetId="4" r:id="rId4"/>
    <sheet name="opći dio 2017" sheetId="5" r:id="rId5"/>
    <sheet name="FIN.PLAN 2017" sheetId="6" r:id="rId6"/>
  </sheets>
  <definedNames/>
  <calcPr fullCalcOnLoad="1"/>
</workbook>
</file>

<file path=xl/sharedStrings.xml><?xml version="1.0" encoding="utf-8"?>
<sst xmlns="http://schemas.openxmlformats.org/spreadsheetml/2006/main" count="278" uniqueCount="170">
  <si>
    <t>Obrazac JLP(R)S FP-RiI</t>
  </si>
  <si>
    <t>Korisnik proračuna</t>
  </si>
  <si>
    <t>MUZEJ GRADA KAŠTELA</t>
  </si>
  <si>
    <t>Prihodi i primici</t>
  </si>
  <si>
    <t>Procjena 2018.</t>
  </si>
  <si>
    <t>Opći prihodi i primici</t>
  </si>
  <si>
    <t>Vlastiti prihodi - Prihodi ostvareni obavljanjem   osnovnih i ostalih poslova vlastite djelatnosti</t>
  </si>
  <si>
    <t>Prihodi za posebne namjene</t>
  </si>
  <si>
    <t>Pomoći</t>
  </si>
  <si>
    <t>Donacije</t>
  </si>
  <si>
    <t>Prihodi od nefinancijjske imovine i nadoknade šteta s osnova osiguranja</t>
  </si>
  <si>
    <t>Namjenski primici od zaduživanja</t>
  </si>
  <si>
    <t>Ukupno</t>
  </si>
  <si>
    <t>Brojčana oznaka i naziv glavnog programa</t>
  </si>
  <si>
    <t>Program promicanja kulture kroz muzejsku djelatnost</t>
  </si>
  <si>
    <t>Brojčana oznaka i naziv programa</t>
  </si>
  <si>
    <t>Brojčana oznaka i naziv aktivnosti/tekućeg ili kapitalnog projekta</t>
  </si>
  <si>
    <t>Račun rashoda/izdatka</t>
  </si>
  <si>
    <t>Naziv računa</t>
  </si>
  <si>
    <t>Plan 2016.g.</t>
  </si>
  <si>
    <t>P r i m i c i</t>
  </si>
  <si>
    <t xml:space="preserve"> Procjena 2018.</t>
  </si>
  <si>
    <t>Vlastiti prihodi</t>
  </si>
  <si>
    <t>Prihodi od nefinancijske imovine i nadoknade šteta s osnova osiguranja</t>
  </si>
  <si>
    <t>Opći prihodi -Gradski proračun</t>
  </si>
  <si>
    <t>Pomoći- Ministarstvo kulture</t>
  </si>
  <si>
    <t>Pomoći - Županija</t>
  </si>
  <si>
    <t>Rashodi za zaposlene</t>
  </si>
  <si>
    <t>Plaće za zaposlene</t>
  </si>
  <si>
    <t>Nagrade</t>
  </si>
  <si>
    <t>Darovi</t>
  </si>
  <si>
    <t>Naknada za bolest,invalid.i smrtni slučaj</t>
  </si>
  <si>
    <t>Dopr.za obv.zdrav.osiguranje</t>
  </si>
  <si>
    <t>Dopr.za obv.zdrav.osig zaštite zdravlja</t>
  </si>
  <si>
    <t>Dopr.za obvezno osig.u slučaju nezaposl</t>
  </si>
  <si>
    <t>Materijalni rashodi</t>
  </si>
  <si>
    <t>Dnevnice za sl.put u zemlji</t>
  </si>
  <si>
    <t>Dnevnice za sl.put u inozemstvo</t>
  </si>
  <si>
    <t>Naknade za smještaj na sl.putu u zemlji</t>
  </si>
  <si>
    <t>Naknade za prijevoz na sl.putu u zemlji</t>
  </si>
  <si>
    <t>Naknade za prijevoz na sl.putu u inozemstvo</t>
  </si>
  <si>
    <t>Naknade na prijevoz na posao</t>
  </si>
  <si>
    <t>Seminari,savjetovanja i simpoziji</t>
  </si>
  <si>
    <t>Tečajevi i stručni ispiti</t>
  </si>
  <si>
    <t>Uredski materijal</t>
  </si>
  <si>
    <t>Literatura, publikacija, časopisi, glasila</t>
  </si>
  <si>
    <t>Materijal i sredstva za čišćenje i održavanje</t>
  </si>
  <si>
    <t>Materijal za higijenske potrebe i njegu</t>
  </si>
  <si>
    <t>Ostali mater.za potrebe redov.poslov.</t>
  </si>
  <si>
    <t>Roba</t>
  </si>
  <si>
    <t>Ostali materijal i sirovine</t>
  </si>
  <si>
    <t>Električna enerija</t>
  </si>
  <si>
    <t>Motorni benzin i dizel gorivo</t>
  </si>
  <si>
    <t>Mater.i dijelovi za tek.i inv.odr.opreme                   -TONERI</t>
  </si>
  <si>
    <t>Ostali mater.za tekuće i invest.održ.</t>
  </si>
  <si>
    <t>Sitan inventar</t>
  </si>
  <si>
    <t>Usluge telefona i telefaksa</t>
  </si>
  <si>
    <t>Usluge interneta</t>
  </si>
  <si>
    <t>Poštarina</t>
  </si>
  <si>
    <t>Ost.usluge za komunikaciju i prijevoz</t>
  </si>
  <si>
    <t>Usl.tekućeg i inv.održ.građ.objekata</t>
  </si>
  <si>
    <t>Usl.tekućeg i inv.održ.opreme</t>
  </si>
  <si>
    <t>Usl.tekućeg i inv.održ.prijev.sredstava</t>
  </si>
  <si>
    <t>Ostale usluge tekuć.i invest.održavanja</t>
  </si>
  <si>
    <t>Promidžbeni materija (katalozi,pozivnice)</t>
  </si>
  <si>
    <t xml:space="preserve">Ost usluge promidž.i informiranja </t>
  </si>
  <si>
    <t>Opskrba vodom</t>
  </si>
  <si>
    <t>Iznošenje i odvoz smeća</t>
  </si>
  <si>
    <t>Obvezni i prev.zdrav.pregledi zaposlenika</t>
  </si>
  <si>
    <t>Autorski honorari</t>
  </si>
  <si>
    <t>Ugovori o djelu</t>
  </si>
  <si>
    <t>Usluge odvjetnika i pravnog savjetovanja</t>
  </si>
  <si>
    <t>Usluge agencija, student servisa</t>
  </si>
  <si>
    <t>Usluge ažuriranja računalnih baza</t>
  </si>
  <si>
    <t>Graf.i tiskar.usluge,usl.kopiranja,uvez.i sl.</t>
  </si>
  <si>
    <t>Usl.pri registrac.prijevoz.sredstava</t>
  </si>
  <si>
    <t>Ostal.nespomenute usluge</t>
  </si>
  <si>
    <t>Nakna.za sl.put(izvan rad.odnosa)</t>
  </si>
  <si>
    <t>Naknade članov.predstv.i izvrš.tijela</t>
  </si>
  <si>
    <t>Premije osiguranja prijev.sredstava</t>
  </si>
  <si>
    <t>Reprezentacija</t>
  </si>
  <si>
    <t>Tuzemne članarine</t>
  </si>
  <si>
    <t>Ras.za nabavu neproizv.dug.imovine</t>
  </si>
  <si>
    <t>Ulaganja na tuđoj imovini radi prava korištenja</t>
  </si>
  <si>
    <t>Ras.za nabavu proizv.dug.imovine</t>
  </si>
  <si>
    <t>Računala i računalna oprema</t>
  </si>
  <si>
    <t>Uredski namještaj</t>
  </si>
  <si>
    <t>Oprema za grijanje,vent.i hlađenje</t>
  </si>
  <si>
    <t>Ostali instrumenti,uređaji i strojevi</t>
  </si>
  <si>
    <t>Oprema</t>
  </si>
  <si>
    <t xml:space="preserve">Knjige </t>
  </si>
  <si>
    <t>Djela likovnih umjetnika</t>
  </si>
  <si>
    <t>Muzejski izlošci</t>
  </si>
  <si>
    <t>UKUPNO</t>
  </si>
  <si>
    <t>FINANCIJSKI PLAN - Plan rashoda i izdataka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</si>
  <si>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</si>
  <si>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</si>
  <si>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</si>
  <si>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</si>
  <si>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</si>
  <si>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</si>
  <si>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Naknade troš.osobama izvan rad.odn.</t>
  </si>
  <si>
    <t>Ostali nespomenuti rashodi poslovanja</t>
  </si>
  <si>
    <t>Rashodi za nabavu neproizv dugot im</t>
  </si>
  <si>
    <t>Nematerijalna imovina</t>
  </si>
  <si>
    <t>Rashodi za nabavu proizv. dugot im</t>
  </si>
  <si>
    <t>Postrojenja i oprema</t>
  </si>
  <si>
    <t>Knjige,umjet.djelai ostale izložb.vrijednosti</t>
  </si>
  <si>
    <t>SVEUKUPNO</t>
  </si>
  <si>
    <t>2017.</t>
  </si>
  <si>
    <t>Plan 2017.g.</t>
  </si>
  <si>
    <t>Auto gume</t>
  </si>
  <si>
    <t>Plan 2017.</t>
  </si>
  <si>
    <t>Ulaganja u računalne programe</t>
  </si>
  <si>
    <t>OPĆI DIO</t>
  </si>
  <si>
    <t xml:space="preserve">Prijedlog plana </t>
  </si>
  <si>
    <t>Projekcija plana</t>
  </si>
  <si>
    <t>za 2017.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</si>
  <si>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</si>
  <si>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</si>
  <si>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</si>
  <si>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</si>
  <si>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</si>
  <si>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</si>
  <si>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 xml:space="preserve">RAZLIKA - VIŠAK / MANJAK 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</si>
  <si>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</si>
  <si>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</si>
  <si>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</si>
  <si>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</si>
  <si>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VIŠAK/MANJAK + NETO FINANCIRANJE</t>
  </si>
  <si>
    <t>za 2018.</t>
  </si>
  <si>
    <t>PROJEKCIJA PLANA ZA 2018. I 2019. GODINU</t>
  </si>
  <si>
    <t>PRIJEDLOG FINANCIJSKOG PLANA MUZEJA GRADA KAŠTELA ZA 2017. I</t>
  </si>
  <si>
    <t>Obrazac JLP(R)S FP-PiP 1</t>
  </si>
  <si>
    <t>u kunama</t>
  </si>
  <si>
    <t>Izvor</t>
  </si>
  <si>
    <r>
      <t>prihoda i primitaka</t>
    </r>
    <r>
      <rPr>
        <b/>
        <vertAlign val="superscript"/>
        <sz val="9"/>
        <rFont val="Arial"/>
        <family val="2"/>
      </rPr>
      <t xml:space="preserve"> *2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</t>
    </r>
  </si>
  <si>
    <t>Prihodi za posebne namjene (ulaznice)</t>
  </si>
  <si>
    <r>
      <t>Pomoći</t>
    </r>
    <r>
      <rPr>
        <b/>
        <vertAlign val="superscript"/>
        <sz val="9"/>
        <rFont val="Arial"/>
        <family val="2"/>
      </rPr>
      <t>*3</t>
    </r>
  </si>
  <si>
    <t xml:space="preserve">Donacije </t>
  </si>
  <si>
    <r>
      <t>Oznaka rač.iz                                      računskog plana</t>
    </r>
    <r>
      <rPr>
        <b/>
        <vertAlign val="superscript"/>
        <sz val="9"/>
        <rFont val="Arial"/>
        <family val="2"/>
      </rPr>
      <t>*1</t>
    </r>
  </si>
  <si>
    <t>županija-tekuće pomoći                63611</t>
  </si>
  <si>
    <t>proračun Grada-ras.posl.              67111</t>
  </si>
  <si>
    <t>proračun Grada-nefin.imovina      67121</t>
  </si>
  <si>
    <t>Ukupno (po izvorima)</t>
  </si>
  <si>
    <t xml:space="preserve">FINANCIJSKI PLAN - Procjena prihoda i primitaka za 2017. </t>
  </si>
  <si>
    <t>Obrazac JLP(R)S FP-PiP 2</t>
  </si>
  <si>
    <r>
      <t>prihoda i primitaka</t>
    </r>
    <r>
      <rPr>
        <b/>
        <vertAlign val="superscript"/>
        <sz val="8"/>
        <rFont val="Arial"/>
        <family val="2"/>
      </rPr>
      <t xml:space="preserve"> *2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</si>
  <si>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8"/>
        <rFont val="Arial"/>
        <family val="2"/>
      </rPr>
      <t>*3</t>
    </r>
  </si>
  <si>
    <r>
      <t>Oznaka računa iz                                                    računskog plana</t>
    </r>
    <r>
      <rPr>
        <b/>
        <vertAlign val="superscript"/>
        <sz val="8"/>
        <rFont val="Arial"/>
        <family val="2"/>
      </rPr>
      <t>*1</t>
    </r>
    <r>
      <rPr>
        <b/>
        <sz val="8"/>
        <rFont val="Arial"/>
        <family val="2"/>
      </rPr>
      <t xml:space="preserve">         </t>
    </r>
  </si>
  <si>
    <t>Ukupno prihodi i primici za 2011.i 2012.</t>
  </si>
  <si>
    <t>za 2019.</t>
  </si>
  <si>
    <t>Procjena 2019.</t>
  </si>
  <si>
    <t xml:space="preserve"> Procjena 2019.</t>
  </si>
  <si>
    <t xml:space="preserve"> Procjena           2019.</t>
  </si>
  <si>
    <t>FINANCIJSKI PLAN - Procjena prihoda i primitaka za 2018. i  2019.</t>
  </si>
  <si>
    <t>ulaznice i publikacije                      65264</t>
  </si>
  <si>
    <t>suveniri                                              66142</t>
  </si>
  <si>
    <t>Ukupno prihodi i primici za 2017.</t>
  </si>
  <si>
    <t>2018.</t>
  </si>
  <si>
    <t>2019.</t>
  </si>
  <si>
    <t>FINANCIJSKI PLAN  - Plan rashoda i izdataka 2017.</t>
  </si>
  <si>
    <t>Donacij</t>
  </si>
  <si>
    <t>Upravne i admin. Pristojbe</t>
  </si>
  <si>
    <t>Materijal i dijelovi za tek.i inv.održ.građ.objekata</t>
  </si>
  <si>
    <t>Naknade ostalih troškova</t>
  </si>
  <si>
    <t>donacije                                             66313</t>
  </si>
  <si>
    <t>pomoći HZMO                                   63414</t>
  </si>
  <si>
    <t>ministarstvo-kapitalne pomoći    63622</t>
  </si>
  <si>
    <t>ministarstvo-tekuće pomoći         63612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</si>
</sst>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8"/>
      <color indexed="63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i/>
      <sz val="9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 style="dotted">
        <color indexed="22"/>
      </left>
      <right/>
      <top style="hair">
        <color indexed="22"/>
      </top>
      <bottom style="hair">
        <color indexed="22"/>
      </bottom>
    </border>
    <border>
      <left style="thin"/>
      <right/>
      <top style="hair">
        <color indexed="22"/>
      </top>
      <bottom style="hair">
        <color indexed="22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double"/>
    </border>
    <border>
      <left style="dotted">
        <color indexed="22"/>
      </left>
      <right style="dotted">
        <color indexed="22"/>
      </right>
      <top style="medium"/>
      <bottom style="double"/>
    </border>
    <border>
      <left style="dotted">
        <color indexed="22"/>
      </left>
      <right/>
      <top style="medium"/>
      <bottom style="double"/>
    </border>
    <border>
      <left style="thin"/>
      <right/>
      <top style="medium"/>
      <bottom style="double"/>
    </border>
    <border>
      <left style="medium"/>
      <right/>
      <top style="hair">
        <color indexed="22"/>
      </top>
      <bottom style="hair">
        <color indexed="22"/>
      </bottom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dotted">
        <color indexed="22"/>
      </left>
      <right style="dotted">
        <color indexed="22"/>
      </right>
      <top style="thin"/>
      <bottom style="medium"/>
    </border>
    <border>
      <left style="dotted">
        <color indexed="22"/>
      </left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hair">
        <color indexed="22"/>
      </top>
      <bottom style="hair">
        <color indexed="22"/>
      </bottom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/>
      <right/>
      <top style="hair">
        <color indexed="22"/>
      </top>
      <bottom style="hair">
        <color indexed="22"/>
      </bottom>
    </border>
    <border>
      <left/>
      <right style="dotted">
        <color indexed="22"/>
      </right>
      <top style="hair">
        <color indexed="22"/>
      </top>
      <bottom style="hair">
        <color indexed="22"/>
      </bottom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/>
      <right style="thin"/>
      <top style="hair">
        <color indexed="22"/>
      </top>
      <bottom style="hair">
        <color indexed="22"/>
      </bottom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43" fontId="5" fillId="0" borderId="11" xfId="59" applyFont="1" applyFill="1" applyBorder="1" applyAlignment="1">
      <alignment/>
    </xf>
    <xf numFmtId="164" fontId="5" fillId="0" borderId="12" xfId="59" applyNumberFormat="1" applyFont="1" applyFill="1" applyBorder="1" applyAlignment="1">
      <alignment/>
    </xf>
    <xf numFmtId="164" fontId="5" fillId="0" borderId="13" xfId="59" applyNumberFormat="1" applyFont="1" applyFill="1" applyBorder="1" applyAlignment="1">
      <alignment/>
    </xf>
    <xf numFmtId="164" fontId="5" fillId="0" borderId="0" xfId="59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64" fontId="5" fillId="0" borderId="14" xfId="59" applyNumberFormat="1" applyFont="1" applyFill="1" applyBorder="1" applyAlignment="1">
      <alignment/>
    </xf>
    <xf numFmtId="43" fontId="5" fillId="0" borderId="0" xfId="59" applyFont="1" applyFill="1" applyBorder="1" applyAlignment="1">
      <alignment/>
    </xf>
    <xf numFmtId="3" fontId="6" fillId="0" borderId="10" xfId="0" applyNumberFormat="1" applyFont="1" applyFill="1" applyBorder="1" applyAlignment="1" quotePrefix="1">
      <alignment horizontal="left" vertical="justify" wrapText="1"/>
    </xf>
    <xf numFmtId="43" fontId="5" fillId="0" borderId="12" xfId="59" applyFont="1" applyFill="1" applyBorder="1" applyAlignment="1">
      <alignment/>
    </xf>
    <xf numFmtId="165" fontId="5" fillId="0" borderId="14" xfId="59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horizontal="left"/>
    </xf>
    <xf numFmtId="43" fontId="6" fillId="0" borderId="0" xfId="59" applyFont="1" applyFill="1" applyBorder="1" applyAlignment="1">
      <alignment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 quotePrefix="1">
      <alignment horizontal="left"/>
    </xf>
    <xf numFmtId="0" fontId="9" fillId="20" borderId="16" xfId="0" applyNumberFormat="1" applyFont="1" applyFill="1" applyBorder="1" applyAlignment="1">
      <alignment/>
    </xf>
    <xf numFmtId="4" fontId="6" fillId="20" borderId="16" xfId="0" applyNumberFormat="1" applyFont="1" applyFill="1" applyBorder="1" applyAlignment="1">
      <alignment/>
    </xf>
    <xf numFmtId="4" fontId="6" fillId="20" borderId="17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 horizontal="left"/>
    </xf>
    <xf numFmtId="4" fontId="5" fillId="0" borderId="16" xfId="0" applyNumberFormat="1" applyFont="1" applyFill="1" applyBorder="1" applyAlignment="1">
      <alignment/>
    </xf>
    <xf numFmtId="0" fontId="5" fillId="0" borderId="16" xfId="0" applyNumberFormat="1" applyFont="1" applyFill="1" applyBorder="1" applyAlignment="1" quotePrefix="1">
      <alignment horizontal="left"/>
    </xf>
    <xf numFmtId="0" fontId="5" fillId="0" borderId="16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0" fontId="9" fillId="20" borderId="16" xfId="0" applyNumberFormat="1" applyFont="1" applyFill="1" applyBorder="1" applyAlignment="1">
      <alignment/>
    </xf>
    <xf numFmtId="4" fontId="6" fillId="20" borderId="16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0" fontId="6" fillId="33" borderId="16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3" fontId="10" fillId="0" borderId="0" xfId="0" applyNumberFormat="1" applyFont="1" applyAlignment="1">
      <alignment/>
    </xf>
    <xf numFmtId="3" fontId="5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/>
    </xf>
    <xf numFmtId="43" fontId="5" fillId="0" borderId="11" xfId="59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3" fontId="5" fillId="0" borderId="0" xfId="59" applyFont="1" applyBorder="1" applyAlignment="1">
      <alignment/>
    </xf>
    <xf numFmtId="3" fontId="6" fillId="0" borderId="10" xfId="0" applyNumberFormat="1" applyFont="1" applyBorder="1" applyAlignment="1" quotePrefix="1">
      <alignment horizontal="left" vertical="justify" wrapText="1"/>
    </xf>
    <xf numFmtId="165" fontId="5" fillId="0" borderId="13" xfId="59" applyNumberFormat="1" applyFont="1" applyFill="1" applyBorder="1" applyAlignment="1">
      <alignment/>
    </xf>
    <xf numFmtId="43" fontId="6" fillId="0" borderId="0" xfId="59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0" fontId="6" fillId="20" borderId="16" xfId="0" applyNumberFormat="1" applyFont="1" applyFill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6" xfId="0" applyNumberFormat="1" applyFont="1" applyBorder="1" applyAlignment="1">
      <alignment horizontal="left"/>
    </xf>
    <xf numFmtId="4" fontId="5" fillId="0" borderId="16" xfId="0" applyNumberFormat="1" applyFont="1" applyBorder="1" applyAlignment="1">
      <alignment/>
    </xf>
    <xf numFmtId="0" fontId="9" fillId="20" borderId="18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8" xfId="0" applyNumberFormat="1" applyFont="1" applyBorder="1" applyAlignment="1">
      <alignment/>
    </xf>
    <xf numFmtId="4" fontId="5" fillId="0" borderId="16" xfId="0" applyNumberFormat="1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20" borderId="18" xfId="0" applyNumberFormat="1" applyFill="1" applyBorder="1" applyAlignment="1">
      <alignment horizontal="right"/>
    </xf>
    <xf numFmtId="4" fontId="0" fillId="20" borderId="16" xfId="0" applyNumberFormat="1" applyFill="1" applyBorder="1" applyAlignment="1">
      <alignment horizontal="right"/>
    </xf>
    <xf numFmtId="4" fontId="0" fillId="20" borderId="17" xfId="0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6" fillId="1" borderId="23" xfId="0" applyFont="1" applyFill="1" applyBorder="1" applyAlignment="1">
      <alignment horizontal="center"/>
    </xf>
    <xf numFmtId="0" fontId="16" fillId="1" borderId="24" xfId="0" applyFont="1" applyFill="1" applyBorder="1" applyAlignment="1">
      <alignment horizontal="right" vertical="center" wrapText="1"/>
    </xf>
    <xf numFmtId="0" fontId="16" fillId="1" borderId="24" xfId="0" applyFont="1" applyFill="1" applyBorder="1" applyAlignment="1">
      <alignment horizontal="left" wrapText="1"/>
    </xf>
    <xf numFmtId="3" fontId="10" fillId="0" borderId="25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center"/>
    </xf>
    <xf numFmtId="3" fontId="10" fillId="0" borderId="16" xfId="0" applyNumberFormat="1" applyFont="1" applyBorder="1" applyAlignment="1">
      <alignment horizontal="righ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wrapText="1"/>
    </xf>
    <xf numFmtId="0" fontId="10" fillId="0" borderId="25" xfId="0" applyFont="1" applyBorder="1" applyAlignment="1">
      <alignment/>
    </xf>
    <xf numFmtId="3" fontId="10" fillId="0" borderId="16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4" fontId="10" fillId="0" borderId="25" xfId="0" applyNumberFormat="1" applyFont="1" applyBorder="1" applyAlignment="1">
      <alignment/>
    </xf>
    <xf numFmtId="0" fontId="16" fillId="0" borderId="28" xfId="0" applyFont="1" applyBorder="1" applyAlignment="1">
      <alignment wrapText="1"/>
    </xf>
    <xf numFmtId="0" fontId="18" fillId="0" borderId="27" xfId="0" applyFont="1" applyBorder="1" applyAlignment="1">
      <alignment horizontal="right"/>
    </xf>
    <xf numFmtId="0" fontId="10" fillId="0" borderId="29" xfId="0" applyFont="1" applyBorder="1" applyAlignment="1">
      <alignment/>
    </xf>
    <xf numFmtId="4" fontId="10" fillId="0" borderId="20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30" xfId="0" applyFont="1" applyBorder="1" applyAlignment="1">
      <alignment/>
    </xf>
    <xf numFmtId="0" fontId="18" fillId="0" borderId="31" xfId="0" applyFont="1" applyBorder="1" applyAlignment="1">
      <alignment horizontal="right"/>
    </xf>
    <xf numFmtId="0" fontId="16" fillId="0" borderId="32" xfId="0" applyFont="1" applyBorder="1" applyAlignment="1">
      <alignment/>
    </xf>
    <xf numFmtId="4" fontId="10" fillId="0" borderId="33" xfId="0" applyNumberFormat="1" applyFont="1" applyBorder="1" applyAlignment="1">
      <alignment/>
    </xf>
    <xf numFmtId="0" fontId="15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 horizontal="right"/>
    </xf>
    <xf numFmtId="0" fontId="3" fillId="1" borderId="34" xfId="0" applyFont="1" applyFill="1" applyBorder="1" applyAlignment="1">
      <alignment horizontal="center"/>
    </xf>
    <xf numFmtId="0" fontId="3" fillId="1" borderId="24" xfId="0" applyFont="1" applyFill="1" applyBorder="1" applyAlignment="1">
      <alignment horizontal="right" vertical="center" wrapText="1"/>
    </xf>
    <xf numFmtId="0" fontId="3" fillId="1" borderId="31" xfId="0" applyFont="1" applyFill="1" applyBorder="1" applyAlignment="1">
      <alignment horizontal="left" wrapText="1"/>
    </xf>
    <xf numFmtId="0" fontId="16" fillId="33" borderId="35" xfId="0" applyFont="1" applyFill="1" applyBorder="1" applyAlignment="1">
      <alignment horizontal="right" wrapText="1"/>
    </xf>
    <xf numFmtId="0" fontId="20" fillId="0" borderId="36" xfId="0" applyFont="1" applyFill="1" applyBorder="1" applyAlignment="1">
      <alignment/>
    </xf>
    <xf numFmtId="4" fontId="20" fillId="0" borderId="37" xfId="0" applyNumberFormat="1" applyFont="1" applyFill="1" applyBorder="1" applyAlignment="1">
      <alignment/>
    </xf>
    <xf numFmtId="0" fontId="20" fillId="0" borderId="37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40" xfId="0" applyFont="1" applyFill="1" applyBorder="1" applyAlignment="1">
      <alignment/>
    </xf>
    <xf numFmtId="0" fontId="16" fillId="33" borderId="41" xfId="0" applyFont="1" applyFill="1" applyBorder="1" applyAlignment="1">
      <alignment horizontal="right" wrapText="1"/>
    </xf>
    <xf numFmtId="0" fontId="20" fillId="0" borderId="22" xfId="0" applyFont="1" applyFill="1" applyBorder="1" applyAlignment="1">
      <alignment/>
    </xf>
    <xf numFmtId="4" fontId="20" fillId="0" borderId="16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16" fillId="0" borderId="41" xfId="0" applyFont="1" applyBorder="1" applyAlignment="1">
      <alignment wrapText="1"/>
    </xf>
    <xf numFmtId="0" fontId="20" fillId="0" borderId="18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Fill="1" applyBorder="1" applyAlignment="1">
      <alignment/>
    </xf>
    <xf numFmtId="0" fontId="20" fillId="0" borderId="45" xfId="0" applyFont="1" applyFill="1" applyBorder="1" applyAlignment="1">
      <alignment/>
    </xf>
    <xf numFmtId="0" fontId="20" fillId="0" borderId="46" xfId="0" applyFont="1" applyFill="1" applyBorder="1" applyAlignment="1">
      <alignment/>
    </xf>
    <xf numFmtId="0" fontId="20" fillId="0" borderId="47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3" fillId="0" borderId="33" xfId="0" applyFont="1" applyBorder="1" applyAlignment="1">
      <alignment/>
    </xf>
    <xf numFmtId="4" fontId="20" fillId="0" borderId="48" xfId="0" applyNumberFormat="1" applyFont="1" applyFill="1" applyBorder="1" applyAlignment="1">
      <alignment horizontal="center"/>
    </xf>
    <xf numFmtId="4" fontId="20" fillId="0" borderId="49" xfId="0" applyNumberFormat="1" applyFont="1" applyFill="1" applyBorder="1" applyAlignment="1">
      <alignment horizontal="center"/>
    </xf>
    <xf numFmtId="4" fontId="20" fillId="0" borderId="50" xfId="0" applyNumberFormat="1" applyFont="1" applyFill="1" applyBorder="1" applyAlignment="1">
      <alignment horizontal="center"/>
    </xf>
    <xf numFmtId="4" fontId="20" fillId="0" borderId="51" xfId="0" applyNumberFormat="1" applyFont="1" applyFill="1" applyBorder="1" applyAlignment="1">
      <alignment horizontal="center"/>
    </xf>
    <xf numFmtId="4" fontId="20" fillId="0" borderId="52" xfId="0" applyNumberFormat="1" applyFont="1" applyFill="1" applyBorder="1" applyAlignment="1">
      <alignment horizontal="center"/>
    </xf>
    <xf numFmtId="0" fontId="3" fillId="0" borderId="53" xfId="0" applyFont="1" applyBorder="1" applyAlignment="1">
      <alignment/>
    </xf>
    <xf numFmtId="3" fontId="16" fillId="0" borderId="0" xfId="0" applyNumberFormat="1" applyFont="1" applyAlignment="1">
      <alignment/>
    </xf>
    <xf numFmtId="0" fontId="16" fillId="34" borderId="27" xfId="0" applyFont="1" applyFill="1" applyBorder="1" applyAlignment="1">
      <alignment horizontal="left" wrapText="1"/>
    </xf>
    <xf numFmtId="3" fontId="10" fillId="0" borderId="0" xfId="0" applyNumberFormat="1" applyFont="1" applyBorder="1" applyAlignment="1" quotePrefix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 quotePrefix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/>
    </xf>
    <xf numFmtId="0" fontId="10" fillId="0" borderId="0" xfId="0" applyFont="1" applyBorder="1" applyAlignment="1" quotePrefix="1">
      <alignment horizontal="center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quotePrefix="1">
      <alignment/>
    </xf>
    <xf numFmtId="3" fontId="16" fillId="0" borderId="0" xfId="0" applyNumberFormat="1" applyFont="1" applyBorder="1" applyAlignment="1" quotePrefix="1">
      <alignment horizontal="right"/>
    </xf>
    <xf numFmtId="3" fontId="16" fillId="0" borderId="0" xfId="0" applyNumberFormat="1" applyFont="1" applyBorder="1" applyAlignment="1" quotePrefix="1">
      <alignment/>
    </xf>
    <xf numFmtId="3" fontId="16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0" fillId="0" borderId="37" xfId="0" applyNumberFormat="1" applyFont="1" applyFill="1" applyBorder="1" applyAlignment="1">
      <alignment/>
    </xf>
    <xf numFmtId="3" fontId="20" fillId="0" borderId="16" xfId="0" applyNumberFormat="1" applyFont="1" applyFill="1" applyBorder="1" applyAlignment="1">
      <alignment/>
    </xf>
    <xf numFmtId="0" fontId="3" fillId="0" borderId="41" xfId="0" applyFont="1" applyBorder="1" applyAlignment="1">
      <alignment wrapText="1"/>
    </xf>
    <xf numFmtId="3" fontId="20" fillId="0" borderId="25" xfId="0" applyNumberFormat="1" applyFont="1" applyBorder="1" applyAlignment="1">
      <alignment/>
    </xf>
    <xf numFmtId="3" fontId="20" fillId="0" borderId="54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 wrapText="1"/>
    </xf>
    <xf numFmtId="3" fontId="7" fillId="0" borderId="56" xfId="0" applyNumberFormat="1" applyFont="1" applyFill="1" applyBorder="1" applyAlignment="1">
      <alignment horizontal="left"/>
    </xf>
    <xf numFmtId="3" fontId="6" fillId="0" borderId="57" xfId="0" applyNumberFormat="1" applyFont="1" applyFill="1" applyBorder="1" applyAlignment="1">
      <alignment horizontal="center" vertical="center"/>
    </xf>
    <xf numFmtId="3" fontId="6" fillId="0" borderId="58" xfId="0" applyNumberFormat="1" applyFont="1" applyFill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 wrapText="1"/>
    </xf>
    <xf numFmtId="3" fontId="6" fillId="0" borderId="39" xfId="0" applyNumberFormat="1" applyFont="1" applyFill="1" applyBorder="1" applyAlignment="1">
      <alignment horizontal="center" vertical="center" wrapText="1"/>
    </xf>
    <xf numFmtId="3" fontId="6" fillId="0" borderId="60" xfId="0" applyNumberFormat="1" applyFont="1" applyFill="1" applyBorder="1" applyAlignment="1">
      <alignment horizontal="left"/>
    </xf>
    <xf numFmtId="164" fontId="5" fillId="0" borderId="30" xfId="59" applyNumberFormat="1" applyFont="1" applyFill="1" applyBorder="1" applyAlignment="1">
      <alignment/>
    </xf>
    <xf numFmtId="164" fontId="5" fillId="0" borderId="61" xfId="59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 horizontal="left"/>
    </xf>
    <xf numFmtId="3" fontId="5" fillId="0" borderId="61" xfId="0" applyNumberFormat="1" applyFont="1" applyFill="1" applyBorder="1" applyAlignment="1">
      <alignment/>
    </xf>
    <xf numFmtId="3" fontId="6" fillId="0" borderId="62" xfId="0" applyNumberFormat="1" applyFont="1" applyFill="1" applyBorder="1" applyAlignment="1">
      <alignment horizontal="left"/>
    </xf>
    <xf numFmtId="3" fontId="6" fillId="0" borderId="63" xfId="0" applyNumberFormat="1" applyFont="1" applyFill="1" applyBorder="1" applyAlignment="1">
      <alignment/>
    </xf>
    <xf numFmtId="43" fontId="6" fillId="0" borderId="64" xfId="59" applyFont="1" applyFill="1" applyBorder="1" applyAlignment="1">
      <alignment/>
    </xf>
    <xf numFmtId="43" fontId="6" fillId="0" borderId="46" xfId="59" applyFont="1" applyFill="1" applyBorder="1" applyAlignment="1">
      <alignment horizontal="center"/>
    </xf>
    <xf numFmtId="43" fontId="6" fillId="0" borderId="47" xfId="59" applyFont="1" applyFill="1" applyBorder="1" applyAlignment="1">
      <alignment horizontal="center"/>
    </xf>
    <xf numFmtId="0" fontId="9" fillId="20" borderId="25" xfId="0" applyNumberFormat="1" applyFont="1" applyFill="1" applyBorder="1" applyAlignment="1">
      <alignment horizontal="center"/>
    </xf>
    <xf numFmtId="4" fontId="6" fillId="20" borderId="26" xfId="0" applyNumberFormat="1" applyFont="1" applyFill="1" applyBorder="1" applyAlignment="1">
      <alignment/>
    </xf>
    <xf numFmtId="0" fontId="5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/>
    </xf>
    <xf numFmtId="0" fontId="5" fillId="0" borderId="25" xfId="0" applyNumberFormat="1" applyFont="1" applyFill="1" applyBorder="1" applyAlignment="1">
      <alignment horizontal="center"/>
    </xf>
    <xf numFmtId="0" fontId="5" fillId="0" borderId="65" xfId="0" applyNumberFormat="1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/>
    </xf>
    <xf numFmtId="4" fontId="5" fillId="0" borderId="45" xfId="0" applyNumberFormat="1" applyFont="1" applyFill="1" applyBorder="1" applyAlignment="1">
      <alignment/>
    </xf>
    <xf numFmtId="4" fontId="5" fillId="0" borderId="47" xfId="0" applyNumberFormat="1" applyFont="1" applyFill="1" applyBorder="1" applyAlignment="1">
      <alignment/>
    </xf>
    <xf numFmtId="0" fontId="5" fillId="0" borderId="40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 quotePrefix="1">
      <alignment horizontal="left"/>
    </xf>
    <xf numFmtId="4" fontId="5" fillId="0" borderId="37" xfId="0" applyNumberFormat="1" applyFon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/>
    </xf>
    <xf numFmtId="0" fontId="9" fillId="20" borderId="25" xfId="0" applyNumberFormat="1" applyFont="1" applyFill="1" applyBorder="1" applyAlignment="1">
      <alignment horizontal="center"/>
    </xf>
    <xf numFmtId="4" fontId="6" fillId="2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0" fontId="6" fillId="33" borderId="25" xfId="0" applyNumberFormat="1" applyFont="1" applyFill="1" applyBorder="1" applyAlignment="1">
      <alignment horizontal="center"/>
    </xf>
    <xf numFmtId="4" fontId="6" fillId="33" borderId="26" xfId="0" applyNumberFormat="1" applyFont="1" applyFill="1" applyBorder="1" applyAlignment="1">
      <alignment/>
    </xf>
    <xf numFmtId="0" fontId="5" fillId="0" borderId="2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3" fontId="10" fillId="0" borderId="66" xfId="0" applyNumberFormat="1" applyFont="1" applyBorder="1" applyAlignment="1">
      <alignment/>
    </xf>
    <xf numFmtId="0" fontId="5" fillId="0" borderId="31" xfId="0" applyNumberFormat="1" applyFont="1" applyBorder="1" applyAlignment="1">
      <alignment horizontal="center"/>
    </xf>
    <xf numFmtId="0" fontId="5" fillId="0" borderId="67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3" fontId="5" fillId="0" borderId="67" xfId="0" applyNumberFormat="1" applyFont="1" applyBorder="1" applyAlignment="1">
      <alignment wrapText="1"/>
    </xf>
    <xf numFmtId="3" fontId="10" fillId="0" borderId="67" xfId="0" applyNumberFormat="1" applyFont="1" applyBorder="1" applyAlignment="1">
      <alignment/>
    </xf>
    <xf numFmtId="3" fontId="10" fillId="0" borderId="68" xfId="0" applyNumberFormat="1" applyFont="1" applyBorder="1" applyAlignment="1">
      <alignment/>
    </xf>
    <xf numFmtId="3" fontId="7" fillId="0" borderId="56" xfId="0" applyNumberFormat="1" applyFont="1" applyBorder="1" applyAlignment="1">
      <alignment horizontal="left"/>
    </xf>
    <xf numFmtId="3" fontId="6" fillId="0" borderId="57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horizontal="left"/>
    </xf>
    <xf numFmtId="164" fontId="5" fillId="0" borderId="69" xfId="59" applyNumberFormat="1" applyFont="1" applyFill="1" applyBorder="1" applyAlignment="1">
      <alignment/>
    </xf>
    <xf numFmtId="3" fontId="6" fillId="0" borderId="60" xfId="0" applyNumberFormat="1" applyFont="1" applyBorder="1" applyAlignment="1">
      <alignment/>
    </xf>
    <xf numFmtId="3" fontId="6" fillId="0" borderId="60" xfId="0" applyNumberFormat="1" applyFont="1" applyBorder="1" applyAlignment="1">
      <alignment horizontal="left"/>
    </xf>
    <xf numFmtId="165" fontId="5" fillId="0" borderId="61" xfId="59" applyNumberFormat="1" applyFont="1" applyFill="1" applyBorder="1" applyAlignment="1">
      <alignment/>
    </xf>
    <xf numFmtId="3" fontId="6" fillId="0" borderId="62" xfId="0" applyNumberFormat="1" applyFont="1" applyBorder="1" applyAlignment="1">
      <alignment horizontal="left"/>
    </xf>
    <xf numFmtId="3" fontId="6" fillId="0" borderId="63" xfId="0" applyNumberFormat="1" applyFont="1" applyBorder="1" applyAlignment="1">
      <alignment/>
    </xf>
    <xf numFmtId="43" fontId="6" fillId="0" borderId="64" xfId="59" applyFont="1" applyBorder="1" applyAlignment="1">
      <alignment/>
    </xf>
    <xf numFmtId="43" fontId="6" fillId="0" borderId="46" xfId="59" applyFont="1" applyFill="1" applyBorder="1" applyAlignment="1">
      <alignment/>
    </xf>
    <xf numFmtId="43" fontId="6" fillId="0" borderId="47" xfId="59" applyFont="1" applyFill="1" applyBorder="1" applyAlignment="1">
      <alignment/>
    </xf>
    <xf numFmtId="3" fontId="6" fillId="0" borderId="70" xfId="0" applyNumberFormat="1" applyFont="1" applyBorder="1" applyAlignment="1">
      <alignment horizontal="left"/>
    </xf>
    <xf numFmtId="0" fontId="11" fillId="0" borderId="25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/>
    </xf>
    <xf numFmtId="0" fontId="9" fillId="35" borderId="25" xfId="0" applyNumberFormat="1" applyFont="1" applyFill="1" applyBorder="1" applyAlignment="1">
      <alignment horizontal="center"/>
    </xf>
    <xf numFmtId="0" fontId="11" fillId="0" borderId="25" xfId="0" applyNumberFormat="1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9" fillId="33" borderId="71" xfId="0" applyNumberFormat="1" applyFont="1" applyFill="1" applyBorder="1" applyAlignment="1">
      <alignment horizontal="center" wrapText="1"/>
    </xf>
    <xf numFmtId="0" fontId="9" fillId="33" borderId="72" xfId="0" applyNumberFormat="1" applyFont="1" applyFill="1" applyBorder="1" applyAlignment="1">
      <alignment horizontal="center"/>
    </xf>
    <xf numFmtId="4" fontId="6" fillId="33" borderId="45" xfId="0" applyNumberFormat="1" applyFont="1" applyFill="1" applyBorder="1" applyAlignment="1">
      <alignment/>
    </xf>
    <xf numFmtId="4" fontId="6" fillId="33" borderId="47" xfId="0" applyNumberFormat="1" applyFont="1" applyFill="1" applyBorder="1" applyAlignment="1">
      <alignment/>
    </xf>
    <xf numFmtId="0" fontId="16" fillId="34" borderId="27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33" borderId="35" xfId="0" applyFont="1" applyFill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16" fillId="0" borderId="27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36" borderId="32" xfId="0" applyFont="1" applyFill="1" applyBorder="1" applyAlignment="1">
      <alignment horizontal="center"/>
    </xf>
    <xf numFmtId="0" fontId="20" fillId="36" borderId="48" xfId="0" applyFont="1" applyFill="1" applyBorder="1" applyAlignment="1">
      <alignment horizontal="center"/>
    </xf>
    <xf numFmtId="0" fontId="20" fillId="36" borderId="50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" fontId="20" fillId="0" borderId="31" xfId="0" applyNumberFormat="1" applyFont="1" applyFill="1" applyBorder="1" applyAlignment="1">
      <alignment horizontal="right"/>
    </xf>
    <xf numFmtId="0" fontId="20" fillId="0" borderId="67" xfId="0" applyFont="1" applyFill="1" applyBorder="1" applyAlignment="1">
      <alignment horizontal="right"/>
    </xf>
    <xf numFmtId="0" fontId="20" fillId="0" borderId="68" xfId="0" applyFont="1" applyFill="1" applyBorder="1" applyAlignment="1">
      <alignment horizontal="right"/>
    </xf>
    <xf numFmtId="4" fontId="10" fillId="0" borderId="71" xfId="0" applyNumberFormat="1" applyFont="1" applyBorder="1" applyAlignment="1">
      <alignment horizontal="right"/>
    </xf>
    <xf numFmtId="4" fontId="10" fillId="0" borderId="72" xfId="0" applyNumberFormat="1" applyFont="1" applyBorder="1" applyAlignment="1">
      <alignment horizontal="right"/>
    </xf>
    <xf numFmtId="4" fontId="10" fillId="0" borderId="74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6" fillId="36" borderId="32" xfId="0" applyFont="1" applyFill="1" applyBorder="1" applyAlignment="1">
      <alignment horizontal="center"/>
    </xf>
    <xf numFmtId="0" fontId="16" fillId="36" borderId="48" xfId="0" applyFont="1" applyFill="1" applyBorder="1" applyAlignment="1">
      <alignment horizontal="center"/>
    </xf>
    <xf numFmtId="0" fontId="16" fillId="36" borderId="50" xfId="0" applyFont="1" applyFill="1" applyBorder="1" applyAlignment="1">
      <alignment horizontal="center"/>
    </xf>
    <xf numFmtId="0" fontId="16" fillId="0" borderId="4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6" fillId="0" borderId="3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3" fontId="6" fillId="0" borderId="39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9" fillId="0" borderId="18" xfId="0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 wrapText="1"/>
    </xf>
    <xf numFmtId="0" fontId="9" fillId="0" borderId="22" xfId="0" applyNumberFormat="1" applyFont="1" applyBorder="1" applyAlignment="1">
      <alignment horizont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76" xfId="0" applyNumberFormat="1" applyFont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3" fontId="6" fillId="0" borderId="60" xfId="0" applyNumberFormat="1" applyFont="1" applyBorder="1" applyAlignment="1">
      <alignment horizontal="left" vertical="justify" wrapText="1"/>
    </xf>
    <xf numFmtId="0" fontId="4" fillId="0" borderId="77" xfId="0" applyFont="1" applyBorder="1" applyAlignment="1">
      <alignment horizontal="left" vertical="justify" wrapText="1"/>
    </xf>
    <xf numFmtId="0" fontId="4" fillId="0" borderId="77" xfId="0" applyFont="1" applyBorder="1" applyAlignment="1">
      <alignment/>
    </xf>
    <xf numFmtId="0" fontId="6" fillId="0" borderId="60" xfId="0" applyNumberFormat="1" applyFont="1" applyBorder="1" applyAlignment="1">
      <alignment horizontal="left" vertical="justify" wrapText="1"/>
    </xf>
    <xf numFmtId="0" fontId="4" fillId="0" borderId="78" xfId="0" applyFont="1" applyBorder="1" applyAlignment="1">
      <alignment horizontal="left" vertical="justify" wrapText="1"/>
    </xf>
    <xf numFmtId="43" fontId="6" fillId="0" borderId="60" xfId="59" applyFont="1" applyBorder="1" applyAlignment="1">
      <alignment wrapText="1"/>
    </xf>
    <xf numFmtId="0" fontId="4" fillId="0" borderId="78" xfId="0" applyFont="1" applyBorder="1" applyAlignment="1">
      <alignment/>
    </xf>
    <xf numFmtId="0" fontId="6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79" xfId="0" applyBorder="1" applyAlignment="1">
      <alignment horizontal="center"/>
    </xf>
    <xf numFmtId="0" fontId="6" fillId="0" borderId="7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3" fontId="6" fillId="0" borderId="73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9" fillId="0" borderId="80" xfId="0" applyNumberFormat="1" applyFont="1" applyBorder="1" applyAlignment="1">
      <alignment horizontal="center" wrapText="1"/>
    </xf>
    <xf numFmtId="0" fontId="9" fillId="0" borderId="81" xfId="0" applyNumberFormat="1" applyFont="1" applyBorder="1" applyAlignment="1">
      <alignment horizontal="center" wrapText="1"/>
    </xf>
    <xf numFmtId="0" fontId="9" fillId="0" borderId="82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wrapText="1"/>
    </xf>
    <xf numFmtId="0" fontId="9" fillId="0" borderId="54" xfId="0" applyNumberFormat="1" applyFont="1" applyBorder="1" applyAlignment="1">
      <alignment horizontal="center" wrapText="1"/>
    </xf>
    <xf numFmtId="0" fontId="9" fillId="0" borderId="55" xfId="0" applyNumberFormat="1" applyFont="1" applyBorder="1" applyAlignment="1">
      <alignment horizontal="center" wrapText="1"/>
    </xf>
    <xf numFmtId="3" fontId="6" fillId="0" borderId="8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3" fontId="6" fillId="34" borderId="75" xfId="0" applyNumberFormat="1" applyFont="1" applyFill="1" applyBorder="1" applyAlignment="1">
      <alignment horizontal="center" vertical="center" wrapText="1"/>
    </xf>
    <xf numFmtId="3" fontId="6" fillId="34" borderId="61" xfId="0" applyNumberFormat="1" applyFont="1" applyFill="1" applyBorder="1" applyAlignment="1">
      <alignment horizontal="center" vertical="center" wrapText="1"/>
    </xf>
    <xf numFmtId="3" fontId="6" fillId="34" borderId="83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wrapText="1"/>
    </xf>
    <xf numFmtId="3" fontId="6" fillId="0" borderId="15" xfId="0" applyNumberFormat="1" applyFont="1" applyFill="1" applyBorder="1" applyAlignment="1">
      <alignment horizontal="center" wrapText="1"/>
    </xf>
    <xf numFmtId="3" fontId="6" fillId="0" borderId="22" xfId="0" applyNumberFormat="1" applyFont="1" applyFill="1" applyBorder="1" applyAlignment="1">
      <alignment horizont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3" fontId="6" fillId="0" borderId="60" xfId="0" applyNumberFormat="1" applyFont="1" applyFill="1" applyBorder="1" applyAlignment="1">
      <alignment horizontal="left" vertical="justify" wrapText="1"/>
    </xf>
    <xf numFmtId="3" fontId="6" fillId="0" borderId="77" xfId="0" applyNumberFormat="1" applyFont="1" applyFill="1" applyBorder="1" applyAlignment="1">
      <alignment horizontal="left" vertical="justify" wrapText="1"/>
    </xf>
    <xf numFmtId="3" fontId="6" fillId="0" borderId="84" xfId="0" applyNumberFormat="1" applyFont="1" applyFill="1" applyBorder="1" applyAlignment="1">
      <alignment horizontal="left" vertical="justify" wrapText="1"/>
    </xf>
    <xf numFmtId="0" fontId="6" fillId="0" borderId="60" xfId="0" applyNumberFormat="1" applyFont="1" applyFill="1" applyBorder="1" applyAlignment="1">
      <alignment horizontal="left" vertical="justify" wrapText="1"/>
    </xf>
    <xf numFmtId="0" fontId="6" fillId="0" borderId="78" xfId="0" applyNumberFormat="1" applyFont="1" applyFill="1" applyBorder="1" applyAlignment="1">
      <alignment horizontal="left" vertical="justify" wrapText="1"/>
    </xf>
    <xf numFmtId="43" fontId="6" fillId="0" borderId="60" xfId="59" applyFont="1" applyFill="1" applyBorder="1" applyAlignment="1">
      <alignment horizontal="left" wrapText="1"/>
    </xf>
    <xf numFmtId="43" fontId="6" fillId="0" borderId="77" xfId="59" applyFont="1" applyFill="1" applyBorder="1" applyAlignment="1">
      <alignment horizontal="left" wrapText="1"/>
    </xf>
    <xf numFmtId="43" fontId="6" fillId="0" borderId="84" xfId="59" applyFont="1" applyFill="1" applyBorder="1" applyAlignment="1">
      <alignment horizontal="left" wrapText="1"/>
    </xf>
    <xf numFmtId="43" fontId="6" fillId="0" borderId="60" xfId="59" applyFont="1" applyFill="1" applyBorder="1" applyAlignment="1">
      <alignment wrapText="1"/>
    </xf>
    <xf numFmtId="43" fontId="6" fillId="0" borderId="78" xfId="59" applyFont="1" applyFill="1" applyBorder="1" applyAlignment="1">
      <alignment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7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3" fontId="6" fillId="0" borderId="7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9" fillId="0" borderId="38" xfId="0" applyNumberFormat="1" applyFont="1" applyFill="1" applyBorder="1" applyAlignment="1">
      <alignment horizontal="center" wrapText="1"/>
    </xf>
    <xf numFmtId="0" fontId="9" fillId="0" borderId="85" xfId="0" applyNumberFormat="1" applyFont="1" applyFill="1" applyBorder="1" applyAlignment="1">
      <alignment horizontal="center" wrapText="1"/>
    </xf>
    <xf numFmtId="0" fontId="9" fillId="0" borderId="36" xfId="0" applyNumberFormat="1" applyFont="1" applyFill="1" applyBorder="1" applyAlignment="1">
      <alignment horizontal="center" wrapText="1"/>
    </xf>
    <xf numFmtId="3" fontId="6" fillId="34" borderId="73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3" fontId="6" fillId="34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14.8515625" style="116" customWidth="1"/>
    <col min="2" max="2" width="9.8515625" style="116" customWidth="1"/>
    <col min="3" max="3" width="8.00390625" style="116" customWidth="1"/>
    <col min="4" max="4" width="8.28125" style="116" customWidth="1"/>
    <col min="5" max="5" width="8.421875" style="116" customWidth="1"/>
    <col min="6" max="7" width="7.7109375" style="116" customWidth="1"/>
    <col min="8" max="8" width="7.28125" style="116" customWidth="1"/>
    <col min="9" max="9" width="10.8515625" style="116" customWidth="1"/>
    <col min="10" max="10" width="9.28125" style="116" customWidth="1"/>
    <col min="11" max="12" width="8.57421875" style="116" customWidth="1"/>
    <col min="13" max="13" width="7.421875" style="116" customWidth="1"/>
    <col min="14" max="14" width="7.00390625" style="116" customWidth="1"/>
    <col min="15" max="15" width="7.28125" style="116" customWidth="1"/>
  </cols>
  <sheetData>
    <row r="1" spans="13:14" ht="15">
      <c r="M1" s="117" t="s">
        <v>146</v>
      </c>
      <c r="N1" s="117"/>
    </row>
    <row r="2" spans="1:15" ht="15">
      <c r="A2" s="261" t="s">
        <v>155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15">
      <c r="A3" s="262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ht="15.75" thickBot="1">
      <c r="O4" s="118" t="s">
        <v>134</v>
      </c>
    </row>
    <row r="5" spans="1:15" ht="15.75" thickBot="1">
      <c r="A5" s="119" t="s">
        <v>135</v>
      </c>
      <c r="B5" s="263" t="s">
        <v>159</v>
      </c>
      <c r="C5" s="264"/>
      <c r="D5" s="264"/>
      <c r="E5" s="264"/>
      <c r="F5" s="264"/>
      <c r="G5" s="264"/>
      <c r="H5" s="265"/>
      <c r="I5" s="263" t="s">
        <v>160</v>
      </c>
      <c r="J5" s="264"/>
      <c r="K5" s="264"/>
      <c r="L5" s="264"/>
      <c r="M5" s="264"/>
      <c r="N5" s="264"/>
      <c r="O5" s="265"/>
    </row>
    <row r="6" spans="1:15" ht="22.5">
      <c r="A6" s="120" t="s">
        <v>147</v>
      </c>
      <c r="B6" s="266" t="s">
        <v>5</v>
      </c>
      <c r="C6" s="268" t="s">
        <v>22</v>
      </c>
      <c r="D6" s="268" t="s">
        <v>7</v>
      </c>
      <c r="E6" s="270" t="s">
        <v>148</v>
      </c>
      <c r="F6" s="270" t="s">
        <v>139</v>
      </c>
      <c r="G6" s="270" t="s">
        <v>23</v>
      </c>
      <c r="H6" s="272" t="s">
        <v>11</v>
      </c>
      <c r="I6" s="266" t="s">
        <v>5</v>
      </c>
      <c r="J6" s="268" t="s">
        <v>22</v>
      </c>
      <c r="K6" s="268" t="s">
        <v>7</v>
      </c>
      <c r="L6" s="270" t="s">
        <v>148</v>
      </c>
      <c r="M6" s="270" t="s">
        <v>139</v>
      </c>
      <c r="N6" s="270" t="s">
        <v>23</v>
      </c>
      <c r="O6" s="272" t="s">
        <v>11</v>
      </c>
    </row>
    <row r="7" spans="1:15" ht="35.25" thickBot="1">
      <c r="A7" s="121" t="s">
        <v>149</v>
      </c>
      <c r="B7" s="267"/>
      <c r="C7" s="269"/>
      <c r="D7" s="269"/>
      <c r="E7" s="271"/>
      <c r="F7" s="271"/>
      <c r="G7" s="271"/>
      <c r="H7" s="273"/>
      <c r="I7" s="267"/>
      <c r="J7" s="269"/>
      <c r="K7" s="269"/>
      <c r="L7" s="271"/>
      <c r="M7" s="271"/>
      <c r="N7" s="271"/>
      <c r="O7" s="273"/>
    </row>
    <row r="8" spans="1:15" ht="15">
      <c r="A8" s="255">
        <v>63</v>
      </c>
      <c r="B8" s="123"/>
      <c r="C8" s="124"/>
      <c r="D8" s="124"/>
      <c r="E8" s="174">
        <v>213000</v>
      </c>
      <c r="F8" s="125"/>
      <c r="G8" s="126"/>
      <c r="H8" s="127"/>
      <c r="I8" s="128"/>
      <c r="J8" s="124"/>
      <c r="K8" s="124"/>
      <c r="L8" s="174">
        <v>215000</v>
      </c>
      <c r="M8" s="125"/>
      <c r="N8" s="126"/>
      <c r="O8" s="127"/>
    </row>
    <row r="9" spans="1:15" ht="15">
      <c r="A9" s="256">
        <v>65</v>
      </c>
      <c r="B9" s="130"/>
      <c r="C9" s="131"/>
      <c r="D9" s="131">
        <v>60000</v>
      </c>
      <c r="E9" s="132"/>
      <c r="F9" s="132"/>
      <c r="G9" s="132"/>
      <c r="H9" s="133"/>
      <c r="I9" s="134"/>
      <c r="J9" s="131"/>
      <c r="K9" s="131">
        <v>70000</v>
      </c>
      <c r="L9" s="132"/>
      <c r="M9" s="132"/>
      <c r="N9" s="132"/>
      <c r="O9" s="133"/>
    </row>
    <row r="10" spans="1:15" ht="15">
      <c r="A10" s="256">
        <v>66</v>
      </c>
      <c r="B10" s="130"/>
      <c r="C10" s="131">
        <v>20000</v>
      </c>
      <c r="D10" s="131"/>
      <c r="E10" s="132"/>
      <c r="F10" s="131"/>
      <c r="G10" s="136"/>
      <c r="H10" s="133"/>
      <c r="I10" s="134"/>
      <c r="J10" s="131">
        <v>30000</v>
      </c>
      <c r="K10" s="131"/>
      <c r="L10" s="132"/>
      <c r="M10" s="137"/>
      <c r="N10" s="136"/>
      <c r="O10" s="133"/>
    </row>
    <row r="11" spans="1:15" ht="15">
      <c r="A11" s="256">
        <v>67</v>
      </c>
      <c r="B11" s="177">
        <v>2547000</v>
      </c>
      <c r="C11" s="132"/>
      <c r="D11" s="132"/>
      <c r="E11" s="132"/>
      <c r="F11" s="132"/>
      <c r="G11" s="136"/>
      <c r="H11" s="133"/>
      <c r="I11" s="177">
        <v>2600000</v>
      </c>
      <c r="J11" s="132"/>
      <c r="K11" s="132"/>
      <c r="L11" s="132"/>
      <c r="M11" s="132"/>
      <c r="N11" s="136"/>
      <c r="O11" s="133"/>
    </row>
    <row r="12" spans="1:15" ht="15">
      <c r="A12" s="257"/>
      <c r="B12" s="130"/>
      <c r="C12" s="132"/>
      <c r="D12" s="132"/>
      <c r="E12" s="132"/>
      <c r="F12" s="132"/>
      <c r="G12" s="136"/>
      <c r="H12" s="133"/>
      <c r="I12" s="134"/>
      <c r="J12" s="132"/>
      <c r="K12" s="132"/>
      <c r="L12" s="132"/>
      <c r="M12" s="132"/>
      <c r="N12" s="136"/>
      <c r="O12" s="133"/>
    </row>
    <row r="13" spans="1:15" ht="15">
      <c r="A13" s="258"/>
      <c r="B13" s="130"/>
      <c r="C13" s="132"/>
      <c r="D13" s="132"/>
      <c r="E13" s="132"/>
      <c r="F13" s="132"/>
      <c r="G13" s="136"/>
      <c r="H13" s="133"/>
      <c r="I13" s="134"/>
      <c r="J13" s="132"/>
      <c r="K13" s="132"/>
      <c r="L13" s="132"/>
      <c r="M13" s="132"/>
      <c r="N13" s="136"/>
      <c r="O13" s="133"/>
    </row>
    <row r="14" spans="1:15" ht="15">
      <c r="A14" s="258"/>
      <c r="B14" s="130"/>
      <c r="C14" s="132"/>
      <c r="D14" s="132"/>
      <c r="E14" s="132"/>
      <c r="F14" s="132"/>
      <c r="G14" s="136"/>
      <c r="H14" s="133"/>
      <c r="I14" s="134"/>
      <c r="J14" s="132"/>
      <c r="K14" s="132"/>
      <c r="L14" s="132"/>
      <c r="M14" s="132"/>
      <c r="N14" s="136"/>
      <c r="O14" s="133"/>
    </row>
    <row r="15" spans="1:15" ht="15">
      <c r="A15" s="258"/>
      <c r="B15" s="130"/>
      <c r="C15" s="132"/>
      <c r="D15" s="132"/>
      <c r="E15" s="132"/>
      <c r="F15" s="132"/>
      <c r="G15" s="136"/>
      <c r="H15" s="133"/>
      <c r="I15" s="134"/>
      <c r="J15" s="132"/>
      <c r="K15" s="132"/>
      <c r="L15" s="132"/>
      <c r="M15" s="132"/>
      <c r="N15" s="136"/>
      <c r="O15" s="133"/>
    </row>
    <row r="16" spans="1:15" ht="15">
      <c r="A16" s="258"/>
      <c r="B16" s="130"/>
      <c r="C16" s="132"/>
      <c r="D16" s="132"/>
      <c r="E16" s="132"/>
      <c r="F16" s="132"/>
      <c r="G16" s="136"/>
      <c r="H16" s="133"/>
      <c r="I16" s="134"/>
      <c r="J16" s="132"/>
      <c r="K16" s="132"/>
      <c r="L16" s="132"/>
      <c r="M16" s="132"/>
      <c r="N16" s="136"/>
      <c r="O16" s="133"/>
    </row>
    <row r="17" spans="1:15" ht="15">
      <c r="A17" s="258"/>
      <c r="B17" s="130"/>
      <c r="C17" s="132"/>
      <c r="D17" s="132"/>
      <c r="E17" s="132"/>
      <c r="F17" s="132"/>
      <c r="G17" s="136"/>
      <c r="H17" s="133"/>
      <c r="I17" s="134"/>
      <c r="J17" s="132"/>
      <c r="K17" s="132"/>
      <c r="L17" s="132"/>
      <c r="M17" s="132"/>
      <c r="N17" s="136"/>
      <c r="O17" s="133"/>
    </row>
    <row r="18" spans="1:15" ht="15">
      <c r="A18" s="259"/>
      <c r="B18" s="130"/>
      <c r="C18" s="132"/>
      <c r="D18" s="132"/>
      <c r="E18" s="132"/>
      <c r="F18" s="132"/>
      <c r="G18" s="136"/>
      <c r="H18" s="133"/>
      <c r="I18" s="134"/>
      <c r="J18" s="132"/>
      <c r="K18" s="132"/>
      <c r="L18" s="132"/>
      <c r="M18" s="132"/>
      <c r="N18" s="136"/>
      <c r="O18" s="133"/>
    </row>
    <row r="19" spans="1:15" ht="15">
      <c r="A19" s="138"/>
      <c r="B19" s="130"/>
      <c r="C19" s="132"/>
      <c r="D19" s="132"/>
      <c r="E19" s="132"/>
      <c r="F19" s="132"/>
      <c r="G19" s="136"/>
      <c r="H19" s="133"/>
      <c r="I19" s="134"/>
      <c r="J19" s="132"/>
      <c r="K19" s="132"/>
      <c r="L19" s="132"/>
      <c r="M19" s="132"/>
      <c r="N19" s="136"/>
      <c r="O19" s="133"/>
    </row>
    <row r="20" spans="1:15" ht="15">
      <c r="A20" s="138"/>
      <c r="B20" s="130"/>
      <c r="C20" s="132"/>
      <c r="D20" s="132"/>
      <c r="E20" s="132"/>
      <c r="F20" s="132"/>
      <c r="G20" s="136"/>
      <c r="H20" s="133"/>
      <c r="I20" s="134"/>
      <c r="J20" s="132"/>
      <c r="K20" s="132"/>
      <c r="L20" s="132"/>
      <c r="M20" s="132"/>
      <c r="N20" s="136"/>
      <c r="O20" s="133"/>
    </row>
    <row r="21" spans="1:15" ht="15.75" thickBot="1">
      <c r="A21" s="140"/>
      <c r="B21" s="141"/>
      <c r="C21" s="142"/>
      <c r="D21" s="142"/>
      <c r="E21" s="142"/>
      <c r="F21" s="142"/>
      <c r="G21" s="143"/>
      <c r="H21" s="144"/>
      <c r="I21" s="145"/>
      <c r="J21" s="137"/>
      <c r="K21" s="137"/>
      <c r="L21" s="137"/>
      <c r="M21" s="137"/>
      <c r="N21" s="146"/>
      <c r="O21" s="147"/>
    </row>
    <row r="22" spans="1:15" ht="15.75" thickBot="1">
      <c r="A22" s="148" t="s">
        <v>144</v>
      </c>
      <c r="B22" s="149">
        <f aca="true" t="shared" si="0" ref="B22:O22">SUM(B8:B21)</f>
        <v>2547000</v>
      </c>
      <c r="C22" s="150">
        <f t="shared" si="0"/>
        <v>20000</v>
      </c>
      <c r="D22" s="150">
        <f t="shared" si="0"/>
        <v>60000</v>
      </c>
      <c r="E22" s="150">
        <f t="shared" si="0"/>
        <v>213000</v>
      </c>
      <c r="F22" s="149">
        <f t="shared" si="0"/>
        <v>0</v>
      </c>
      <c r="G22" s="150">
        <f t="shared" si="0"/>
        <v>0</v>
      </c>
      <c r="H22" s="151">
        <f t="shared" si="0"/>
        <v>0</v>
      </c>
      <c r="I22" s="152">
        <f t="shared" si="0"/>
        <v>2600000</v>
      </c>
      <c r="J22" s="150">
        <f t="shared" si="0"/>
        <v>30000</v>
      </c>
      <c r="K22" s="150">
        <f t="shared" si="0"/>
        <v>70000</v>
      </c>
      <c r="L22" s="150">
        <f t="shared" si="0"/>
        <v>215000</v>
      </c>
      <c r="M22" s="150">
        <f t="shared" si="0"/>
        <v>0</v>
      </c>
      <c r="N22" s="150">
        <f t="shared" si="0"/>
        <v>0</v>
      </c>
      <c r="O22" s="153">
        <f t="shared" si="0"/>
        <v>0</v>
      </c>
    </row>
    <row r="23" spans="1:15" ht="15.75" thickBot="1">
      <c r="A23" s="154" t="s">
        <v>150</v>
      </c>
      <c r="B23" s="274">
        <f>SUM(B22:H22)</f>
        <v>2840000</v>
      </c>
      <c r="C23" s="275"/>
      <c r="D23" s="275"/>
      <c r="E23" s="275"/>
      <c r="F23" s="275"/>
      <c r="G23" s="275"/>
      <c r="H23" s="276"/>
      <c r="I23" s="274">
        <f>SUM(I22:O22)</f>
        <v>2915000</v>
      </c>
      <c r="J23" s="275"/>
      <c r="K23" s="275"/>
      <c r="L23" s="275"/>
      <c r="M23" s="275"/>
      <c r="N23" s="275"/>
      <c r="O23" s="276"/>
    </row>
    <row r="25" spans="1:15" ht="15">
      <c r="A25" s="155"/>
      <c r="B25" s="4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15" ht="15">
      <c r="A26" s="157"/>
      <c r="B26" s="158"/>
      <c r="C26" s="159"/>
      <c r="D26" s="159"/>
      <c r="E26" s="159"/>
      <c r="F26" s="82"/>
      <c r="G26" s="82"/>
      <c r="H26" s="42"/>
      <c r="I26" s="82"/>
      <c r="J26" s="82"/>
      <c r="K26" s="82"/>
      <c r="L26" s="82"/>
      <c r="M26" s="82"/>
      <c r="N26" s="42"/>
      <c r="O26" s="82"/>
    </row>
    <row r="27" spans="1:15" ht="15">
      <c r="A27" s="157"/>
      <c r="B27" s="160"/>
      <c r="C27" s="161"/>
      <c r="D27" s="162"/>
      <c r="E27" s="159"/>
      <c r="F27" s="82"/>
      <c r="G27" s="82"/>
      <c r="H27" s="42"/>
      <c r="I27" s="82"/>
      <c r="J27" s="82"/>
      <c r="K27" s="82"/>
      <c r="L27" s="82"/>
      <c r="M27" s="82"/>
      <c r="N27" s="42"/>
      <c r="O27" s="82"/>
    </row>
    <row r="28" spans="1:15" ht="15">
      <c r="A28" s="163"/>
      <c r="B28" s="164"/>
      <c r="C28" s="164"/>
      <c r="D28" s="162"/>
      <c r="E28" s="159"/>
      <c r="F28" s="82"/>
      <c r="G28" s="82"/>
      <c r="H28" s="42"/>
      <c r="I28" s="82"/>
      <c r="J28" s="82"/>
      <c r="K28" s="82"/>
      <c r="L28" s="82"/>
      <c r="M28" s="82"/>
      <c r="N28" s="42"/>
      <c r="O28" s="82"/>
    </row>
    <row r="29" spans="1:15" ht="15">
      <c r="A29" s="165"/>
      <c r="B29" s="165"/>
      <c r="C29" s="158"/>
      <c r="D29" s="158"/>
      <c r="E29" s="159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5" ht="15">
      <c r="A30" s="166"/>
      <c r="B30" s="166"/>
      <c r="C30" s="158"/>
      <c r="D30" s="158"/>
      <c r="E30" s="158"/>
    </row>
    <row r="31" spans="1:5" s="116" customFormat="1" ht="12">
      <c r="A31" s="167"/>
      <c r="B31" s="168"/>
      <c r="C31" s="169"/>
      <c r="D31" s="169"/>
      <c r="E31" s="169"/>
    </row>
    <row r="32" spans="1:5" s="116" customFormat="1" ht="12">
      <c r="A32" s="163"/>
      <c r="B32" s="158"/>
      <c r="C32" s="158"/>
      <c r="D32" s="159"/>
      <c r="E32" s="170"/>
    </row>
    <row r="33" spans="1:5" s="116" customFormat="1" ht="11.25">
      <c r="A33" s="170"/>
      <c r="B33" s="170"/>
      <c r="C33" s="170"/>
      <c r="D33" s="170"/>
      <c r="E33" s="170"/>
    </row>
    <row r="34" spans="1:5" s="116" customFormat="1" ht="11.25">
      <c r="A34" s="170"/>
      <c r="B34" s="171"/>
      <c r="C34" s="171"/>
      <c r="D34" s="171"/>
      <c r="E34" s="170"/>
    </row>
    <row r="35" spans="1:5" s="116" customFormat="1" ht="12">
      <c r="A35" s="163"/>
      <c r="B35" s="164"/>
      <c r="C35" s="164"/>
      <c r="D35" s="162"/>
      <c r="E35" s="170"/>
    </row>
    <row r="36" spans="1:5" s="116" customFormat="1" ht="12">
      <c r="A36" s="165"/>
      <c r="B36" s="172"/>
      <c r="C36" s="172"/>
      <c r="D36" s="172"/>
      <c r="E36" s="170"/>
    </row>
    <row r="37" spans="1:5" s="116" customFormat="1" ht="12">
      <c r="A37" s="166"/>
      <c r="B37" s="170"/>
      <c r="C37" s="172"/>
      <c r="D37" s="172"/>
      <c r="E37" s="170"/>
    </row>
    <row r="38" spans="1:5" s="116" customFormat="1" ht="12">
      <c r="A38" s="167"/>
      <c r="B38" s="173"/>
      <c r="C38" s="173"/>
      <c r="D38" s="173"/>
      <c r="E38" s="170"/>
    </row>
    <row r="39" spans="1:5" s="116" customFormat="1" ht="12">
      <c r="A39" s="163"/>
      <c r="B39" s="170"/>
      <c r="C39" s="170"/>
      <c r="D39" s="170"/>
      <c r="E39" s="170"/>
    </row>
  </sheetData>
  <sheetProtection sheet="1" objects="1" scenarios="1"/>
  <mergeCells count="20">
    <mergeCell ref="B23:H23"/>
    <mergeCell ref="I23:O23"/>
    <mergeCell ref="H6:H7"/>
    <mergeCell ref="I6:I7"/>
    <mergeCell ref="J6:J7"/>
    <mergeCell ref="K6:K7"/>
    <mergeCell ref="L6:L7"/>
    <mergeCell ref="M6:M7"/>
    <mergeCell ref="A2:O2"/>
    <mergeCell ref="A3:O3"/>
    <mergeCell ref="B5:H5"/>
    <mergeCell ref="I5:O5"/>
    <mergeCell ref="B6:B7"/>
    <mergeCell ref="C6:C7"/>
    <mergeCell ref="D6:D7"/>
    <mergeCell ref="E6:E7"/>
    <mergeCell ref="F6:F7"/>
    <mergeCell ref="G6:G7"/>
    <mergeCell ref="N6:N7"/>
    <mergeCell ref="O6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4.8515625" style="116" customWidth="1"/>
    <col min="2" max="2" width="9.8515625" style="116" customWidth="1"/>
    <col min="3" max="3" width="8.00390625" style="116" customWidth="1"/>
    <col min="4" max="4" width="8.28125" style="116" customWidth="1"/>
    <col min="5" max="5" width="8.421875" style="116" customWidth="1"/>
    <col min="6" max="7" width="7.7109375" style="116" customWidth="1"/>
    <col min="8" max="8" width="7.28125" style="116" customWidth="1"/>
    <col min="9" max="9" width="10.8515625" style="116" customWidth="1"/>
    <col min="10" max="10" width="9.28125" style="116" customWidth="1"/>
    <col min="11" max="12" width="8.57421875" style="116" customWidth="1"/>
    <col min="13" max="13" width="7.421875" style="116" customWidth="1"/>
    <col min="14" max="14" width="7.00390625" style="116" customWidth="1"/>
    <col min="15" max="15" width="7.28125" style="116" customWidth="1"/>
  </cols>
  <sheetData>
    <row r="1" spans="13:14" ht="15">
      <c r="M1" s="117" t="s">
        <v>146</v>
      </c>
      <c r="N1" s="117"/>
    </row>
    <row r="2" spans="1:15" ht="15">
      <c r="A2" s="261" t="s">
        <v>155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15">
      <c r="A3" s="262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ht="15.75" thickBot="1">
      <c r="O4" s="118" t="s">
        <v>134</v>
      </c>
    </row>
    <row r="5" spans="1:15" ht="15.75" thickBot="1">
      <c r="A5" s="119" t="s">
        <v>135</v>
      </c>
      <c r="B5" s="263" t="s">
        <v>159</v>
      </c>
      <c r="C5" s="264"/>
      <c r="D5" s="264"/>
      <c r="E5" s="264"/>
      <c r="F5" s="264"/>
      <c r="G5" s="264"/>
      <c r="H5" s="265"/>
      <c r="I5" s="263" t="s">
        <v>160</v>
      </c>
      <c r="J5" s="264"/>
      <c r="K5" s="264"/>
      <c r="L5" s="264"/>
      <c r="M5" s="264"/>
      <c r="N5" s="264"/>
      <c r="O5" s="265"/>
    </row>
    <row r="6" spans="1:15" ht="22.5">
      <c r="A6" s="120" t="s">
        <v>147</v>
      </c>
      <c r="B6" s="266" t="s">
        <v>5</v>
      </c>
      <c r="C6" s="268" t="s">
        <v>22</v>
      </c>
      <c r="D6" s="268" t="s">
        <v>7</v>
      </c>
      <c r="E6" s="270" t="s">
        <v>148</v>
      </c>
      <c r="F6" s="270" t="s">
        <v>139</v>
      </c>
      <c r="G6" s="270" t="s">
        <v>23</v>
      </c>
      <c r="H6" s="272" t="s">
        <v>11</v>
      </c>
      <c r="I6" s="266" t="s">
        <v>5</v>
      </c>
      <c r="J6" s="268" t="s">
        <v>22</v>
      </c>
      <c r="K6" s="268" t="s">
        <v>7</v>
      </c>
      <c r="L6" s="270" t="s">
        <v>148</v>
      </c>
      <c r="M6" s="270" t="s">
        <v>139</v>
      </c>
      <c r="N6" s="270" t="s">
        <v>23</v>
      </c>
      <c r="O6" s="272" t="s">
        <v>11</v>
      </c>
    </row>
    <row r="7" spans="1:15" ht="35.25" thickBot="1">
      <c r="A7" s="121" t="s">
        <v>149</v>
      </c>
      <c r="B7" s="267"/>
      <c r="C7" s="269"/>
      <c r="D7" s="269"/>
      <c r="E7" s="271"/>
      <c r="F7" s="271"/>
      <c r="G7" s="271"/>
      <c r="H7" s="273"/>
      <c r="I7" s="267"/>
      <c r="J7" s="269"/>
      <c r="K7" s="269"/>
      <c r="L7" s="271"/>
      <c r="M7" s="271"/>
      <c r="N7" s="271"/>
      <c r="O7" s="273"/>
    </row>
    <row r="8" spans="1:15" ht="15">
      <c r="A8" s="122">
        <v>63612</v>
      </c>
      <c r="B8" s="123"/>
      <c r="C8" s="124"/>
      <c r="D8" s="124"/>
      <c r="E8" s="174">
        <v>173000</v>
      </c>
      <c r="F8" s="125"/>
      <c r="G8" s="126"/>
      <c r="H8" s="127"/>
      <c r="I8" s="128"/>
      <c r="J8" s="124"/>
      <c r="K8" s="124"/>
      <c r="L8" s="174">
        <v>175000</v>
      </c>
      <c r="M8" s="125"/>
      <c r="N8" s="126"/>
      <c r="O8" s="127"/>
    </row>
    <row r="9" spans="1:15" ht="15">
      <c r="A9" s="129">
        <v>63622</v>
      </c>
      <c r="B9" s="130"/>
      <c r="C9" s="131"/>
      <c r="D9" s="131"/>
      <c r="E9" s="175">
        <v>40000</v>
      </c>
      <c r="F9" s="132"/>
      <c r="G9" s="132"/>
      <c r="H9" s="133"/>
      <c r="I9" s="134"/>
      <c r="J9" s="131"/>
      <c r="K9" s="131"/>
      <c r="L9" s="175">
        <v>40000</v>
      </c>
      <c r="M9" s="132"/>
      <c r="N9" s="132"/>
      <c r="O9" s="133"/>
    </row>
    <row r="10" spans="1:15" ht="15">
      <c r="A10" s="135">
        <v>65264</v>
      </c>
      <c r="B10" s="130"/>
      <c r="C10" s="131"/>
      <c r="D10" s="131">
        <v>60000</v>
      </c>
      <c r="E10" s="132"/>
      <c r="F10" s="132"/>
      <c r="G10" s="132"/>
      <c r="H10" s="133"/>
      <c r="I10" s="134"/>
      <c r="J10" s="131"/>
      <c r="K10" s="131">
        <v>70000</v>
      </c>
      <c r="L10" s="132"/>
      <c r="M10" s="132"/>
      <c r="N10" s="132"/>
      <c r="O10" s="133"/>
    </row>
    <row r="11" spans="1:15" ht="15">
      <c r="A11" s="135">
        <v>66142</v>
      </c>
      <c r="B11" s="130"/>
      <c r="C11" s="131">
        <v>20000</v>
      </c>
      <c r="D11" s="131"/>
      <c r="E11" s="132"/>
      <c r="F11" s="131"/>
      <c r="G11" s="136"/>
      <c r="H11" s="133"/>
      <c r="I11" s="134"/>
      <c r="J11" s="131">
        <v>30000</v>
      </c>
      <c r="K11" s="131"/>
      <c r="L11" s="132"/>
      <c r="M11" s="137"/>
      <c r="N11" s="136"/>
      <c r="O11" s="133"/>
    </row>
    <row r="12" spans="1:15" ht="15">
      <c r="A12" s="135">
        <v>67111</v>
      </c>
      <c r="B12" s="177">
        <v>2374000</v>
      </c>
      <c r="C12" s="132"/>
      <c r="D12" s="132"/>
      <c r="E12" s="132"/>
      <c r="F12" s="132"/>
      <c r="G12" s="136"/>
      <c r="H12" s="133"/>
      <c r="I12" s="177">
        <v>2425000</v>
      </c>
      <c r="J12" s="132"/>
      <c r="K12" s="132"/>
      <c r="L12" s="132"/>
      <c r="M12" s="132"/>
      <c r="N12" s="136"/>
      <c r="O12" s="133"/>
    </row>
    <row r="13" spans="1:15" ht="15">
      <c r="A13" s="135">
        <v>67121</v>
      </c>
      <c r="B13" s="177">
        <v>173000</v>
      </c>
      <c r="C13" s="132"/>
      <c r="D13" s="132"/>
      <c r="E13" s="132"/>
      <c r="F13" s="132"/>
      <c r="G13" s="136"/>
      <c r="H13" s="133"/>
      <c r="I13" s="178">
        <v>175000</v>
      </c>
      <c r="J13" s="132"/>
      <c r="K13" s="132"/>
      <c r="L13" s="132"/>
      <c r="M13" s="132"/>
      <c r="N13" s="136"/>
      <c r="O13" s="133"/>
    </row>
    <row r="14" spans="1:15" ht="15">
      <c r="A14" s="176"/>
      <c r="B14" s="130"/>
      <c r="C14" s="132"/>
      <c r="D14" s="132"/>
      <c r="E14" s="132"/>
      <c r="F14" s="132"/>
      <c r="G14" s="136"/>
      <c r="H14" s="133"/>
      <c r="I14" s="134"/>
      <c r="J14" s="132"/>
      <c r="K14" s="132"/>
      <c r="L14" s="132"/>
      <c r="M14" s="132"/>
      <c r="N14" s="136"/>
      <c r="O14" s="133"/>
    </row>
    <row r="15" spans="1:15" ht="15">
      <c r="A15" s="138"/>
      <c r="B15" s="130"/>
      <c r="C15" s="132"/>
      <c r="D15" s="132"/>
      <c r="E15" s="132"/>
      <c r="F15" s="132"/>
      <c r="G15" s="136"/>
      <c r="H15" s="133"/>
      <c r="I15" s="134"/>
      <c r="J15" s="132"/>
      <c r="K15" s="132"/>
      <c r="L15" s="132"/>
      <c r="M15" s="132"/>
      <c r="N15" s="136"/>
      <c r="O15" s="133"/>
    </row>
    <row r="16" spans="1:15" ht="15">
      <c r="A16" s="138"/>
      <c r="B16" s="130"/>
      <c r="C16" s="132"/>
      <c r="D16" s="132"/>
      <c r="E16" s="132"/>
      <c r="F16" s="132"/>
      <c r="G16" s="136"/>
      <c r="H16" s="133"/>
      <c r="I16" s="134"/>
      <c r="J16" s="132"/>
      <c r="K16" s="132"/>
      <c r="L16" s="132"/>
      <c r="M16" s="132"/>
      <c r="N16" s="136"/>
      <c r="O16" s="133"/>
    </row>
    <row r="17" spans="1:15" ht="15">
      <c r="A17" s="138"/>
      <c r="B17" s="130"/>
      <c r="C17" s="132"/>
      <c r="D17" s="132"/>
      <c r="E17" s="132"/>
      <c r="F17" s="132"/>
      <c r="G17" s="136"/>
      <c r="H17" s="133"/>
      <c r="I17" s="134"/>
      <c r="J17" s="132"/>
      <c r="K17" s="132"/>
      <c r="L17" s="132"/>
      <c r="M17" s="132"/>
      <c r="N17" s="136"/>
      <c r="O17" s="133"/>
    </row>
    <row r="18" spans="1:15" ht="15">
      <c r="A18" s="138"/>
      <c r="B18" s="130"/>
      <c r="C18" s="132"/>
      <c r="D18" s="132"/>
      <c r="E18" s="132"/>
      <c r="F18" s="132"/>
      <c r="G18" s="136"/>
      <c r="H18" s="133"/>
      <c r="I18" s="134"/>
      <c r="J18" s="132"/>
      <c r="K18" s="132"/>
      <c r="L18" s="132"/>
      <c r="M18" s="132"/>
      <c r="N18" s="136"/>
      <c r="O18" s="133"/>
    </row>
    <row r="19" spans="1:15" ht="15">
      <c r="A19" s="138"/>
      <c r="B19" s="130"/>
      <c r="C19" s="132"/>
      <c r="D19" s="132"/>
      <c r="E19" s="132"/>
      <c r="F19" s="132"/>
      <c r="G19" s="136"/>
      <c r="H19" s="133"/>
      <c r="I19" s="134"/>
      <c r="J19" s="132"/>
      <c r="K19" s="132"/>
      <c r="L19" s="132"/>
      <c r="M19" s="132"/>
      <c r="N19" s="136"/>
      <c r="O19" s="133"/>
    </row>
    <row r="20" spans="1:15" ht="15">
      <c r="A20" s="139"/>
      <c r="B20" s="130"/>
      <c r="C20" s="132"/>
      <c r="D20" s="132"/>
      <c r="E20" s="132"/>
      <c r="F20" s="132"/>
      <c r="G20" s="136"/>
      <c r="H20" s="133"/>
      <c r="I20" s="134"/>
      <c r="J20" s="132"/>
      <c r="K20" s="132"/>
      <c r="L20" s="132"/>
      <c r="M20" s="132"/>
      <c r="N20" s="136"/>
      <c r="O20" s="133"/>
    </row>
    <row r="21" spans="1:15" ht="15">
      <c r="A21" s="138"/>
      <c r="B21" s="130"/>
      <c r="C21" s="132"/>
      <c r="D21" s="132"/>
      <c r="E21" s="132"/>
      <c r="F21" s="132"/>
      <c r="G21" s="136"/>
      <c r="H21" s="133"/>
      <c r="I21" s="134"/>
      <c r="J21" s="132"/>
      <c r="K21" s="132"/>
      <c r="L21" s="132"/>
      <c r="M21" s="132"/>
      <c r="N21" s="136"/>
      <c r="O21" s="133"/>
    </row>
    <row r="22" spans="1:15" ht="15">
      <c r="A22" s="138"/>
      <c r="B22" s="130"/>
      <c r="C22" s="132"/>
      <c r="D22" s="132"/>
      <c r="E22" s="132"/>
      <c r="F22" s="132"/>
      <c r="G22" s="136"/>
      <c r="H22" s="133"/>
      <c r="I22" s="134"/>
      <c r="J22" s="132"/>
      <c r="K22" s="132"/>
      <c r="L22" s="132"/>
      <c r="M22" s="132"/>
      <c r="N22" s="136"/>
      <c r="O22" s="133"/>
    </row>
    <row r="23" spans="1:15" ht="15.75" thickBot="1">
      <c r="A23" s="140"/>
      <c r="B23" s="141"/>
      <c r="C23" s="142"/>
      <c r="D23" s="142"/>
      <c r="E23" s="142"/>
      <c r="F23" s="142"/>
      <c r="G23" s="143"/>
      <c r="H23" s="144"/>
      <c r="I23" s="145"/>
      <c r="J23" s="137"/>
      <c r="K23" s="137"/>
      <c r="L23" s="137"/>
      <c r="M23" s="137"/>
      <c r="N23" s="146"/>
      <c r="O23" s="147"/>
    </row>
    <row r="24" spans="1:15" ht="15.75" thickBot="1">
      <c r="A24" s="148" t="s">
        <v>144</v>
      </c>
      <c r="B24" s="149">
        <f aca="true" t="shared" si="0" ref="B24:O24">SUM(B8:B23)</f>
        <v>2547000</v>
      </c>
      <c r="C24" s="150">
        <f t="shared" si="0"/>
        <v>20000</v>
      </c>
      <c r="D24" s="150">
        <f t="shared" si="0"/>
        <v>60000</v>
      </c>
      <c r="E24" s="150">
        <f t="shared" si="0"/>
        <v>213000</v>
      </c>
      <c r="F24" s="149">
        <f t="shared" si="0"/>
        <v>0</v>
      </c>
      <c r="G24" s="150">
        <f t="shared" si="0"/>
        <v>0</v>
      </c>
      <c r="H24" s="151">
        <f t="shared" si="0"/>
        <v>0</v>
      </c>
      <c r="I24" s="152">
        <f t="shared" si="0"/>
        <v>2600000</v>
      </c>
      <c r="J24" s="150">
        <f t="shared" si="0"/>
        <v>30000</v>
      </c>
      <c r="K24" s="150">
        <f t="shared" si="0"/>
        <v>70000</v>
      </c>
      <c r="L24" s="150">
        <f t="shared" si="0"/>
        <v>215000</v>
      </c>
      <c r="M24" s="150">
        <f t="shared" si="0"/>
        <v>0</v>
      </c>
      <c r="N24" s="150">
        <f t="shared" si="0"/>
        <v>0</v>
      </c>
      <c r="O24" s="153">
        <f t="shared" si="0"/>
        <v>0</v>
      </c>
    </row>
    <row r="25" spans="1:15" ht="15.75" thickBot="1">
      <c r="A25" s="154" t="s">
        <v>150</v>
      </c>
      <c r="B25" s="274">
        <f>SUM(B24:H24)</f>
        <v>2840000</v>
      </c>
      <c r="C25" s="275"/>
      <c r="D25" s="275"/>
      <c r="E25" s="275"/>
      <c r="F25" s="275"/>
      <c r="G25" s="275"/>
      <c r="H25" s="276"/>
      <c r="I25" s="274">
        <f>SUM(I24:O24)</f>
        <v>2915000</v>
      </c>
      <c r="J25" s="275"/>
      <c r="K25" s="275"/>
      <c r="L25" s="275"/>
      <c r="M25" s="275"/>
      <c r="N25" s="275"/>
      <c r="O25" s="276"/>
    </row>
    <row r="27" spans="1:15" ht="15">
      <c r="A27" s="155"/>
      <c r="B27" s="4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5" ht="15">
      <c r="A28" s="157"/>
      <c r="B28" s="158"/>
      <c r="C28" s="159"/>
      <c r="D28" s="159"/>
      <c r="E28" s="159"/>
      <c r="F28" s="82"/>
      <c r="G28" s="82"/>
      <c r="H28" s="42"/>
      <c r="I28" s="82"/>
      <c r="J28" s="82"/>
      <c r="K28" s="82"/>
      <c r="L28" s="82"/>
      <c r="M28" s="82"/>
      <c r="N28" s="42"/>
      <c r="O28" s="82"/>
    </row>
    <row r="29" spans="1:15" ht="15">
      <c r="A29" s="157"/>
      <c r="B29" s="160"/>
      <c r="C29" s="161"/>
      <c r="D29" s="162"/>
      <c r="E29" s="159"/>
      <c r="F29" s="82"/>
      <c r="G29" s="82"/>
      <c r="H29" s="42"/>
      <c r="I29" s="82"/>
      <c r="J29" s="82"/>
      <c r="K29" s="82"/>
      <c r="L29" s="82"/>
      <c r="M29" s="82"/>
      <c r="N29" s="42"/>
      <c r="O29" s="82"/>
    </row>
    <row r="30" spans="1:15" ht="15">
      <c r="A30" s="163"/>
      <c r="B30" s="164"/>
      <c r="C30" s="164"/>
      <c r="D30" s="162"/>
      <c r="E30" s="159"/>
      <c r="F30" s="82"/>
      <c r="G30" s="82"/>
      <c r="H30" s="42"/>
      <c r="I30" s="82"/>
      <c r="J30" s="82"/>
      <c r="K30" s="82"/>
      <c r="L30" s="82"/>
      <c r="M30" s="82"/>
      <c r="N30" s="42"/>
      <c r="O30" s="82"/>
    </row>
    <row r="31" spans="1:15" ht="15">
      <c r="A31" s="165"/>
      <c r="B31" s="165"/>
      <c r="C31" s="158"/>
      <c r="D31" s="158"/>
      <c r="E31" s="159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5" ht="15">
      <c r="A32" s="166"/>
      <c r="B32" s="166"/>
      <c r="C32" s="158"/>
      <c r="D32" s="158"/>
      <c r="E32" s="158"/>
    </row>
    <row r="33" spans="1:5" ht="15">
      <c r="A33" s="167"/>
      <c r="B33" s="168"/>
      <c r="C33" s="169"/>
      <c r="D33" s="169"/>
      <c r="E33" s="169"/>
    </row>
    <row r="34" spans="1:5" ht="15">
      <c r="A34" s="163"/>
      <c r="B34" s="158"/>
      <c r="C34" s="158"/>
      <c r="D34" s="159"/>
      <c r="E34" s="170"/>
    </row>
    <row r="35" spans="1:5" ht="15">
      <c r="A35" s="170"/>
      <c r="B35" s="170"/>
      <c r="C35" s="170"/>
      <c r="D35" s="170"/>
      <c r="E35" s="170"/>
    </row>
    <row r="36" spans="1:5" ht="15">
      <c r="A36" s="170"/>
      <c r="B36" s="171"/>
      <c r="C36" s="171"/>
      <c r="D36" s="171"/>
      <c r="E36" s="170"/>
    </row>
    <row r="37" spans="1:5" ht="15">
      <c r="A37" s="163"/>
      <c r="B37" s="164"/>
      <c r="C37" s="164"/>
      <c r="D37" s="162"/>
      <c r="E37" s="170"/>
    </row>
    <row r="38" spans="1:5" ht="15">
      <c r="A38" s="165"/>
      <c r="B38" s="172"/>
      <c r="C38" s="172"/>
      <c r="D38" s="172"/>
      <c r="E38" s="170"/>
    </row>
    <row r="39" spans="1:5" ht="15">
      <c r="A39" s="166"/>
      <c r="B39" s="170"/>
      <c r="C39" s="172"/>
      <c r="D39" s="172"/>
      <c r="E39" s="170"/>
    </row>
    <row r="40" spans="1:5" ht="15">
      <c r="A40" s="167"/>
      <c r="B40" s="173"/>
      <c r="C40" s="173"/>
      <c r="D40" s="173"/>
      <c r="E40" s="170"/>
    </row>
    <row r="41" spans="1:5" ht="15">
      <c r="A41" s="163"/>
      <c r="B41" s="170"/>
      <c r="C41" s="170"/>
      <c r="D41" s="170"/>
      <c r="E41" s="170"/>
    </row>
  </sheetData>
  <sheetProtection sheet="1" objects="1" scenarios="1"/>
  <mergeCells count="20">
    <mergeCell ref="A2:O2"/>
    <mergeCell ref="A3:O3"/>
    <mergeCell ref="B5:H5"/>
    <mergeCell ref="I5:O5"/>
    <mergeCell ref="B6:B7"/>
    <mergeCell ref="C6:C7"/>
    <mergeCell ref="D6:D7"/>
    <mergeCell ref="E6:E7"/>
    <mergeCell ref="F6:F7"/>
    <mergeCell ref="G6:G7"/>
    <mergeCell ref="N6:N7"/>
    <mergeCell ref="O6:O7"/>
    <mergeCell ref="B25:H25"/>
    <mergeCell ref="I25:O25"/>
    <mergeCell ref="H6:H7"/>
    <mergeCell ref="I6:I7"/>
    <mergeCell ref="J6:J7"/>
    <mergeCell ref="K6:K7"/>
    <mergeCell ref="L6:L7"/>
    <mergeCell ref="M6:M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B30" sqref="B29:B30"/>
    </sheetView>
  </sheetViews>
  <sheetFormatPr defaultColWidth="9.140625" defaultRowHeight="15"/>
  <cols>
    <col min="1" max="1" width="33.00390625" style="0" customWidth="1"/>
    <col min="2" max="2" width="13.140625" style="0" customWidth="1"/>
    <col min="3" max="3" width="15.7109375" style="0" customWidth="1"/>
    <col min="4" max="4" width="14.57421875" style="0" customWidth="1"/>
    <col min="5" max="5" width="13.421875" style="0" customWidth="1"/>
    <col min="6" max="6" width="10.7109375" style="0" customWidth="1"/>
    <col min="7" max="7" width="14.7109375" style="0" customWidth="1"/>
    <col min="8" max="8" width="14.00390625" style="0" customWidth="1"/>
  </cols>
  <sheetData>
    <row r="1" spans="7:8" ht="15">
      <c r="G1" s="80" t="s">
        <v>133</v>
      </c>
      <c r="H1" s="80"/>
    </row>
    <row r="3" spans="1:8" ht="15">
      <c r="A3" s="280" t="s">
        <v>145</v>
      </c>
      <c r="B3" s="280"/>
      <c r="C3" s="280"/>
      <c r="D3" s="280"/>
      <c r="E3" s="280"/>
      <c r="F3" s="280"/>
      <c r="G3" s="280"/>
      <c r="H3" s="280"/>
    </row>
    <row r="4" spans="1:8" ht="15.75">
      <c r="A4" s="281"/>
      <c r="B4" s="282"/>
      <c r="C4" s="282"/>
      <c r="D4" s="282"/>
      <c r="E4" s="282"/>
      <c r="F4" s="282"/>
      <c r="G4" s="282"/>
      <c r="H4" s="282"/>
    </row>
    <row r="5" spans="1:8" ht="15.75">
      <c r="A5" s="81"/>
      <c r="B5" s="81"/>
      <c r="C5" s="81"/>
      <c r="D5" s="81"/>
      <c r="E5" s="81"/>
      <c r="F5" s="81"/>
      <c r="G5" s="81"/>
      <c r="H5" s="81"/>
    </row>
    <row r="6" spans="1:8" ht="15.75" thickBot="1">
      <c r="A6" s="82"/>
      <c r="B6" s="82"/>
      <c r="C6" s="82"/>
      <c r="D6" s="82"/>
      <c r="E6" s="82"/>
      <c r="F6" s="82"/>
      <c r="G6" s="82"/>
      <c r="H6" s="83" t="s">
        <v>134</v>
      </c>
    </row>
    <row r="7" spans="1:9" s="81" customFormat="1" ht="16.5" customHeight="1" thickBot="1">
      <c r="A7" s="84" t="s">
        <v>135</v>
      </c>
      <c r="B7" s="283" t="s">
        <v>109</v>
      </c>
      <c r="C7" s="284"/>
      <c r="D7" s="284"/>
      <c r="E7" s="284"/>
      <c r="F7" s="284"/>
      <c r="G7" s="284"/>
      <c r="H7" s="285"/>
      <c r="I7" s="112"/>
    </row>
    <row r="8" spans="1:9" s="81" customFormat="1" ht="16.5" customHeight="1">
      <c r="A8" s="85" t="s">
        <v>136</v>
      </c>
      <c r="B8" s="286" t="s">
        <v>5</v>
      </c>
      <c r="C8" s="288" t="s">
        <v>22</v>
      </c>
      <c r="D8" s="288" t="s">
        <v>137</v>
      </c>
      <c r="E8" s="290" t="s">
        <v>138</v>
      </c>
      <c r="F8" s="290" t="s">
        <v>139</v>
      </c>
      <c r="G8" s="290" t="s">
        <v>23</v>
      </c>
      <c r="H8" s="292" t="s">
        <v>11</v>
      </c>
      <c r="I8" s="112"/>
    </row>
    <row r="9" spans="1:9" s="81" customFormat="1" ht="16.5" customHeight="1">
      <c r="A9" s="86" t="s">
        <v>140</v>
      </c>
      <c r="B9" s="287"/>
      <c r="C9" s="289"/>
      <c r="D9" s="289"/>
      <c r="E9" s="291"/>
      <c r="F9" s="291"/>
      <c r="G9" s="291"/>
      <c r="H9" s="293"/>
      <c r="I9" s="112"/>
    </row>
    <row r="10" spans="1:8" ht="15">
      <c r="A10" s="253">
        <v>636</v>
      </c>
      <c r="B10" s="87"/>
      <c r="C10" s="88"/>
      <c r="D10" s="88"/>
      <c r="E10" s="89">
        <v>125000</v>
      </c>
      <c r="F10" s="90"/>
      <c r="G10" s="90"/>
      <c r="H10" s="91"/>
    </row>
    <row r="11" spans="1:8" ht="15">
      <c r="A11" s="253">
        <v>634</v>
      </c>
      <c r="B11" s="87"/>
      <c r="C11" s="88"/>
      <c r="D11" s="88"/>
      <c r="E11" s="89">
        <v>13000</v>
      </c>
      <c r="F11" s="90"/>
      <c r="G11" s="90"/>
      <c r="H11" s="91"/>
    </row>
    <row r="12" spans="1:8" ht="15">
      <c r="A12" s="254">
        <v>652</v>
      </c>
      <c r="B12" s="93"/>
      <c r="C12" s="94"/>
      <c r="D12" s="95">
        <v>50000</v>
      </c>
      <c r="E12" s="96"/>
      <c r="F12" s="96"/>
      <c r="G12" s="97"/>
      <c r="H12" s="98"/>
    </row>
    <row r="13" spans="1:8" ht="15">
      <c r="A13" s="254">
        <v>661</v>
      </c>
      <c r="B13" s="93"/>
      <c r="C13" s="95">
        <v>10000</v>
      </c>
      <c r="D13" s="95"/>
      <c r="E13" s="96"/>
      <c r="F13" s="96"/>
      <c r="G13" s="97"/>
      <c r="H13" s="98"/>
    </row>
    <row r="14" spans="1:8" ht="15">
      <c r="A14" s="254">
        <v>663</v>
      </c>
      <c r="B14" s="93"/>
      <c r="C14" s="95"/>
      <c r="D14" s="95"/>
      <c r="E14" s="96"/>
      <c r="F14" s="89">
        <v>10000</v>
      </c>
      <c r="G14" s="99"/>
      <c r="H14" s="98"/>
    </row>
    <row r="15" spans="1:8" ht="15">
      <c r="A15" s="254">
        <v>671</v>
      </c>
      <c r="B15" s="101">
        <v>2528200</v>
      </c>
      <c r="C15" s="95"/>
      <c r="D15" s="95"/>
      <c r="E15" s="96"/>
      <c r="F15" s="94"/>
      <c r="G15" s="99"/>
      <c r="H15" s="98"/>
    </row>
    <row r="16" spans="1:8" ht="15">
      <c r="A16" s="92"/>
      <c r="B16" s="93"/>
      <c r="C16" s="96"/>
      <c r="D16" s="95"/>
      <c r="E16" s="96"/>
      <c r="F16" s="95"/>
      <c r="G16" s="100"/>
      <c r="H16" s="98"/>
    </row>
    <row r="17" spans="1:8" ht="15">
      <c r="A17" s="102"/>
      <c r="B17" s="101"/>
      <c r="C17" s="96"/>
      <c r="D17" s="95"/>
      <c r="E17" s="96"/>
      <c r="F17" s="96"/>
      <c r="G17" s="100"/>
      <c r="H17" s="98"/>
    </row>
    <row r="18" spans="1:8" ht="15">
      <c r="A18" s="103"/>
      <c r="B18" s="104"/>
      <c r="C18" s="105"/>
      <c r="D18" s="105"/>
      <c r="E18" s="106"/>
      <c r="F18" s="106"/>
      <c r="G18" s="107"/>
      <c r="H18" s="108"/>
    </row>
    <row r="19" spans="1:8" ht="15.75" thickBot="1">
      <c r="A19" s="109"/>
      <c r="B19" s="104"/>
      <c r="C19" s="105"/>
      <c r="D19" s="106"/>
      <c r="E19" s="106"/>
      <c r="F19" s="106"/>
      <c r="G19" s="107"/>
      <c r="H19" s="108"/>
    </row>
    <row r="20" spans="1:8" ht="15.75" thickBot="1">
      <c r="A20" s="110" t="s">
        <v>144</v>
      </c>
      <c r="B20" s="111">
        <f>SUM(B10:B19)</f>
        <v>2528200</v>
      </c>
      <c r="C20" s="111">
        <f aca="true" t="shared" si="0" ref="C20:H20">SUM(C10:C19)</f>
        <v>10000</v>
      </c>
      <c r="D20" s="111">
        <f t="shared" si="0"/>
        <v>50000</v>
      </c>
      <c r="E20" s="111">
        <f t="shared" si="0"/>
        <v>138000</v>
      </c>
      <c r="F20" s="111">
        <f t="shared" si="0"/>
        <v>10000</v>
      </c>
      <c r="G20" s="111">
        <f t="shared" si="0"/>
        <v>0</v>
      </c>
      <c r="H20" s="111">
        <f t="shared" si="0"/>
        <v>0</v>
      </c>
    </row>
    <row r="21" spans="1:8" ht="15.75" thickBot="1">
      <c r="A21" s="110" t="s">
        <v>158</v>
      </c>
      <c r="B21" s="277">
        <f>SUM(B20:H20)</f>
        <v>2736200</v>
      </c>
      <c r="C21" s="278"/>
      <c r="D21" s="278"/>
      <c r="E21" s="278"/>
      <c r="F21" s="278"/>
      <c r="G21" s="278"/>
      <c r="H21" s="279"/>
    </row>
    <row r="22" spans="2:8" ht="15">
      <c r="B22" s="113"/>
      <c r="C22" s="113"/>
      <c r="D22" s="113"/>
      <c r="E22" s="113"/>
      <c r="F22" s="113"/>
      <c r="G22" s="113"/>
      <c r="H22" s="113"/>
    </row>
    <row r="23" spans="2:8" ht="15">
      <c r="B23" s="82"/>
      <c r="C23" s="82"/>
      <c r="D23" s="82"/>
      <c r="E23" s="82"/>
      <c r="F23" s="82"/>
      <c r="G23" s="82"/>
      <c r="H23" s="82"/>
    </row>
    <row r="24" spans="2:8" ht="15">
      <c r="B24" s="114"/>
      <c r="C24" s="114"/>
      <c r="D24" s="114"/>
      <c r="E24" s="114"/>
      <c r="F24" s="114"/>
      <c r="G24" s="114"/>
      <c r="H24" s="114"/>
    </row>
    <row r="25" spans="2:8" ht="15">
      <c r="B25" s="114"/>
      <c r="C25" s="114"/>
      <c r="D25" s="114"/>
      <c r="E25" s="114"/>
      <c r="F25" s="114"/>
      <c r="G25" s="114"/>
      <c r="H25" s="114"/>
    </row>
    <row r="26" spans="2:8" ht="15">
      <c r="B26" s="114"/>
      <c r="C26" s="114"/>
      <c r="D26" s="114"/>
      <c r="E26" s="114"/>
      <c r="F26" s="114"/>
      <c r="G26" s="114"/>
      <c r="H26" s="114"/>
    </row>
    <row r="27" spans="2:8" ht="15">
      <c r="B27" s="115"/>
      <c r="C27" s="115"/>
      <c r="D27" s="115"/>
      <c r="E27" s="115"/>
      <c r="F27" s="115"/>
      <c r="G27" s="115"/>
      <c r="H27" s="115"/>
    </row>
    <row r="28" spans="2:8" ht="15">
      <c r="B28" s="114"/>
      <c r="C28" s="114"/>
      <c r="D28" s="114"/>
      <c r="E28" s="114"/>
      <c r="F28" s="114"/>
      <c r="G28" s="114"/>
      <c r="H28" s="114"/>
    </row>
    <row r="29" spans="2:8" ht="15.75">
      <c r="B29" s="81"/>
      <c r="C29" s="81"/>
      <c r="D29" s="81"/>
      <c r="E29" s="81"/>
      <c r="F29" s="81"/>
      <c r="G29" s="81"/>
      <c r="H29" s="81"/>
    </row>
    <row r="30" spans="2:8" ht="15.75">
      <c r="B30" s="81"/>
      <c r="C30" s="81"/>
      <c r="D30" s="81"/>
      <c r="E30" s="81"/>
      <c r="F30" s="81"/>
      <c r="G30" s="81"/>
      <c r="H30" s="81"/>
    </row>
    <row r="31" spans="2:8" ht="15.75">
      <c r="B31" s="81"/>
      <c r="C31" s="81"/>
      <c r="D31" s="81"/>
      <c r="E31" s="81"/>
      <c r="F31" s="81"/>
      <c r="G31" s="81"/>
      <c r="H31" s="81"/>
    </row>
    <row r="32" spans="2:8" ht="15.75">
      <c r="B32" s="81"/>
      <c r="C32" s="81"/>
      <c r="D32" s="81"/>
      <c r="E32" s="81"/>
      <c r="F32" s="81"/>
      <c r="G32" s="81"/>
      <c r="H32" s="81"/>
    </row>
    <row r="33" spans="2:8" ht="15.75">
      <c r="B33" s="81"/>
      <c r="C33" s="81"/>
      <c r="D33" s="81"/>
      <c r="E33" s="81"/>
      <c r="F33" s="81"/>
      <c r="G33" s="81"/>
      <c r="H33" s="81"/>
    </row>
    <row r="34" spans="2:8" ht="15.75">
      <c r="B34" s="81"/>
      <c r="C34" s="81"/>
      <c r="D34" s="81"/>
      <c r="E34" s="81"/>
      <c r="F34" s="81"/>
      <c r="G34" s="81"/>
      <c r="H34" s="81"/>
    </row>
    <row r="35" spans="2:8" ht="15.75">
      <c r="B35" s="81"/>
      <c r="C35" s="81"/>
      <c r="D35" s="81"/>
      <c r="E35" s="81"/>
      <c r="F35" s="81"/>
      <c r="G35" s="81"/>
      <c r="H35" s="81"/>
    </row>
    <row r="36" spans="2:8" ht="15.75">
      <c r="B36" s="81"/>
      <c r="C36" s="81"/>
      <c r="D36" s="81"/>
      <c r="E36" s="81"/>
      <c r="F36" s="81"/>
      <c r="G36" s="81"/>
      <c r="H36" s="81"/>
    </row>
    <row r="37" spans="2:8" ht="15.75">
      <c r="B37" s="81"/>
      <c r="C37" s="81"/>
      <c r="D37" s="81"/>
      <c r="E37" s="81"/>
      <c r="F37" s="81"/>
      <c r="G37" s="81"/>
      <c r="H37" s="81"/>
    </row>
    <row r="38" spans="2:8" ht="15.75">
      <c r="B38" s="81"/>
      <c r="C38" s="81"/>
      <c r="D38" s="81"/>
      <c r="E38" s="81"/>
      <c r="F38" s="81"/>
      <c r="G38" s="81"/>
      <c r="H38" s="81"/>
    </row>
    <row r="39" spans="2:8" ht="15.75">
      <c r="B39" s="81"/>
      <c r="C39" s="81"/>
      <c r="D39" s="81"/>
      <c r="E39" s="81"/>
      <c r="F39" s="81"/>
      <c r="G39" s="81"/>
      <c r="H39" s="81"/>
    </row>
    <row r="40" spans="2:8" ht="15.75">
      <c r="B40" s="81"/>
      <c r="C40" s="81"/>
      <c r="D40" s="81"/>
      <c r="E40" s="81"/>
      <c r="F40" s="81"/>
      <c r="G40" s="81"/>
      <c r="H40" s="81"/>
    </row>
    <row r="41" spans="2:8" ht="15.75">
      <c r="B41" s="81"/>
      <c r="C41" s="81"/>
      <c r="D41" s="81"/>
      <c r="E41" s="81"/>
      <c r="F41" s="81"/>
      <c r="G41" s="81"/>
      <c r="H41" s="81"/>
    </row>
    <row r="42" spans="2:8" ht="15.75">
      <c r="B42" s="81"/>
      <c r="C42" s="81"/>
      <c r="D42" s="81"/>
      <c r="E42" s="81"/>
      <c r="F42" s="81"/>
      <c r="G42" s="81"/>
      <c r="H42" s="81"/>
    </row>
    <row r="43" spans="2:8" ht="15.75">
      <c r="B43" s="81"/>
      <c r="C43" s="81"/>
      <c r="D43" s="81"/>
      <c r="E43" s="81"/>
      <c r="F43" s="81"/>
      <c r="G43" s="81"/>
      <c r="H43" s="81"/>
    </row>
    <row r="44" spans="2:8" ht="15.75">
      <c r="B44" s="81"/>
      <c r="C44" s="81"/>
      <c r="D44" s="81"/>
      <c r="E44" s="81"/>
      <c r="F44" s="81"/>
      <c r="G44" s="81"/>
      <c r="H44" s="81"/>
    </row>
    <row r="45" spans="2:8" ht="15.75">
      <c r="B45" s="81"/>
      <c r="C45" s="81"/>
      <c r="D45" s="81"/>
      <c r="E45" s="81"/>
      <c r="F45" s="81"/>
      <c r="G45" s="81"/>
      <c r="H45" s="81"/>
    </row>
    <row r="46" spans="2:8" ht="15.75">
      <c r="B46" s="81"/>
      <c r="C46" s="81"/>
      <c r="D46" s="81"/>
      <c r="E46" s="81"/>
      <c r="F46" s="81"/>
      <c r="G46" s="81"/>
      <c r="H46" s="81"/>
    </row>
    <row r="47" spans="2:8" ht="15.75">
      <c r="B47" s="81"/>
      <c r="C47" s="81"/>
      <c r="D47" s="81"/>
      <c r="E47" s="81"/>
      <c r="F47" s="81"/>
      <c r="G47" s="81"/>
      <c r="H47" s="81"/>
    </row>
    <row r="48" spans="2:8" ht="15.75">
      <c r="B48" s="81"/>
      <c r="C48" s="81"/>
      <c r="D48" s="81"/>
      <c r="E48" s="81"/>
      <c r="F48" s="81"/>
      <c r="G48" s="81"/>
      <c r="H48" s="81"/>
    </row>
    <row r="49" spans="2:8" ht="15.75">
      <c r="B49" s="81"/>
      <c r="C49" s="81"/>
      <c r="D49" s="81"/>
      <c r="E49" s="81"/>
      <c r="F49" s="81"/>
      <c r="G49" s="81"/>
      <c r="H49" s="81"/>
    </row>
    <row r="50" spans="2:8" ht="15.75">
      <c r="B50" s="81"/>
      <c r="C50" s="81"/>
      <c r="D50" s="81"/>
      <c r="E50" s="81"/>
      <c r="F50" s="81"/>
      <c r="G50" s="81"/>
      <c r="H50" s="81"/>
    </row>
    <row r="51" spans="2:8" ht="15.75">
      <c r="B51" s="81"/>
      <c r="C51" s="81"/>
      <c r="D51" s="81"/>
      <c r="E51" s="81"/>
      <c r="F51" s="81"/>
      <c r="G51" s="81"/>
      <c r="H51" s="81"/>
    </row>
    <row r="52" spans="2:8" ht="15.75">
      <c r="B52" s="81"/>
      <c r="C52" s="81"/>
      <c r="D52" s="81"/>
      <c r="E52" s="81"/>
      <c r="F52" s="81"/>
      <c r="G52" s="81"/>
      <c r="H52" s="81"/>
    </row>
    <row r="53" spans="2:8" ht="15.75">
      <c r="B53" s="81"/>
      <c r="C53" s="81"/>
      <c r="D53" s="81"/>
      <c r="E53" s="81"/>
      <c r="F53" s="81"/>
      <c r="G53" s="81"/>
      <c r="H53" s="81"/>
    </row>
    <row r="54" spans="2:8" ht="15.75">
      <c r="B54" s="81"/>
      <c r="C54" s="81"/>
      <c r="D54" s="81"/>
      <c r="E54" s="81"/>
      <c r="F54" s="81"/>
      <c r="G54" s="81"/>
      <c r="H54" s="81"/>
    </row>
    <row r="55" spans="2:8" ht="15.75">
      <c r="B55" s="81"/>
      <c r="C55" s="81"/>
      <c r="D55" s="81"/>
      <c r="E55" s="81"/>
      <c r="F55" s="81"/>
      <c r="G55" s="81"/>
      <c r="H55" s="81"/>
    </row>
    <row r="56" spans="2:8" ht="15.75">
      <c r="B56" s="81"/>
      <c r="C56" s="81"/>
      <c r="D56" s="81"/>
      <c r="E56" s="81"/>
      <c r="F56" s="81"/>
      <c r="G56" s="81"/>
      <c r="H56" s="81"/>
    </row>
    <row r="57" spans="2:8" ht="15.75">
      <c r="B57" s="81"/>
      <c r="C57" s="81"/>
      <c r="D57" s="81"/>
      <c r="E57" s="81"/>
      <c r="F57" s="81"/>
      <c r="G57" s="81"/>
      <c r="H57" s="81"/>
    </row>
    <row r="58" spans="2:8" ht="15.75">
      <c r="B58" s="81"/>
      <c r="C58" s="81"/>
      <c r="D58" s="81"/>
      <c r="E58" s="81"/>
      <c r="F58" s="81"/>
      <c r="G58" s="81"/>
      <c r="H58" s="81"/>
    </row>
    <row r="59" spans="2:8" ht="15.75">
      <c r="B59" s="81"/>
      <c r="C59" s="81"/>
      <c r="D59" s="81"/>
      <c r="E59" s="81"/>
      <c r="F59" s="81"/>
      <c r="G59" s="81"/>
      <c r="H59" s="81"/>
    </row>
    <row r="60" spans="2:8" ht="15.75">
      <c r="B60" s="81"/>
      <c r="C60" s="81"/>
      <c r="D60" s="81"/>
      <c r="E60" s="81"/>
      <c r="F60" s="81"/>
      <c r="G60" s="81"/>
      <c r="H60" s="81"/>
    </row>
    <row r="61" spans="2:8" ht="15.75">
      <c r="B61" s="81"/>
      <c r="C61" s="81"/>
      <c r="D61" s="81"/>
      <c r="E61" s="81"/>
      <c r="F61" s="81"/>
      <c r="G61" s="81"/>
      <c r="H61" s="81"/>
    </row>
    <row r="62" spans="2:8" ht="15.75">
      <c r="B62" s="81"/>
      <c r="C62" s="81"/>
      <c r="D62" s="81"/>
      <c r="E62" s="81"/>
      <c r="F62" s="81"/>
      <c r="G62" s="81"/>
      <c r="H62" s="81"/>
    </row>
    <row r="63" spans="2:8" ht="15.75">
      <c r="B63" s="81"/>
      <c r="C63" s="81"/>
      <c r="D63" s="81"/>
      <c r="E63" s="81"/>
      <c r="F63" s="81"/>
      <c r="G63" s="81"/>
      <c r="H63" s="81"/>
    </row>
    <row r="64" spans="2:8" ht="15.75">
      <c r="B64" s="81"/>
      <c r="C64" s="81"/>
      <c r="D64" s="81"/>
      <c r="E64" s="81"/>
      <c r="F64" s="81"/>
      <c r="G64" s="81"/>
      <c r="H64" s="81"/>
    </row>
    <row r="65" spans="2:8" ht="15.75">
      <c r="B65" s="81"/>
      <c r="C65" s="81"/>
      <c r="D65" s="81"/>
      <c r="E65" s="81"/>
      <c r="F65" s="81"/>
      <c r="G65" s="81"/>
      <c r="H65" s="81"/>
    </row>
    <row r="66" spans="2:8" ht="15.75">
      <c r="B66" s="81"/>
      <c r="C66" s="81"/>
      <c r="D66" s="81"/>
      <c r="E66" s="81"/>
      <c r="F66" s="81"/>
      <c r="G66" s="81"/>
      <c r="H66" s="81"/>
    </row>
    <row r="67" spans="2:8" ht="15.75">
      <c r="B67" s="81"/>
      <c r="C67" s="81"/>
      <c r="D67" s="81"/>
      <c r="E67" s="81"/>
      <c r="F67" s="81"/>
      <c r="G67" s="81"/>
      <c r="H67" s="81"/>
    </row>
    <row r="68" spans="2:8" ht="15.75">
      <c r="B68" s="81"/>
      <c r="C68" s="81"/>
      <c r="D68" s="81"/>
      <c r="E68" s="81"/>
      <c r="F68" s="81"/>
      <c r="G68" s="81"/>
      <c r="H68" s="81"/>
    </row>
    <row r="69" spans="2:8" ht="15.75">
      <c r="B69" s="81"/>
      <c r="C69" s="81"/>
      <c r="D69" s="81"/>
      <c r="E69" s="81"/>
      <c r="F69" s="81"/>
      <c r="G69" s="81"/>
      <c r="H69" s="81"/>
    </row>
    <row r="70" spans="2:8" ht="15.75">
      <c r="B70" s="81"/>
      <c r="C70" s="81"/>
      <c r="D70" s="81"/>
      <c r="E70" s="81"/>
      <c r="F70" s="81"/>
      <c r="G70" s="81"/>
      <c r="H70" s="81"/>
    </row>
    <row r="71" spans="2:8" ht="15.75">
      <c r="B71" s="81"/>
      <c r="C71" s="81"/>
      <c r="D71" s="81"/>
      <c r="E71" s="81"/>
      <c r="F71" s="81"/>
      <c r="G71" s="81"/>
      <c r="H71" s="81"/>
    </row>
    <row r="72" spans="2:8" ht="15.75">
      <c r="B72" s="81"/>
      <c r="C72" s="81"/>
      <c r="D72" s="81"/>
      <c r="E72" s="81"/>
      <c r="F72" s="81"/>
      <c r="G72" s="81"/>
      <c r="H72" s="81"/>
    </row>
  </sheetData>
  <sheetProtection sheet="1" objects="1" scenarios="1"/>
  <mergeCells count="11">
    <mergeCell ref="B21:H21"/>
    <mergeCell ref="A3:H3"/>
    <mergeCell ref="A4:H4"/>
    <mergeCell ref="B7:H7"/>
    <mergeCell ref="B8:B9"/>
    <mergeCell ref="C8:C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4" sqref="A4:H4"/>
    </sheetView>
  </sheetViews>
  <sheetFormatPr defaultColWidth="9.140625" defaultRowHeight="15"/>
  <cols>
    <col min="1" max="1" width="33.00390625" style="0" customWidth="1"/>
    <col min="2" max="2" width="13.140625" style="0" customWidth="1"/>
    <col min="3" max="3" width="15.7109375" style="0" customWidth="1"/>
    <col min="4" max="4" width="14.57421875" style="0" customWidth="1"/>
    <col min="5" max="5" width="13.421875" style="0" customWidth="1"/>
    <col min="6" max="6" width="10.7109375" style="0" customWidth="1"/>
    <col min="7" max="7" width="14.7109375" style="0" customWidth="1"/>
    <col min="8" max="8" width="14.00390625" style="0" customWidth="1"/>
  </cols>
  <sheetData>
    <row r="1" spans="7:8" ht="15">
      <c r="G1" s="80" t="s">
        <v>133</v>
      </c>
      <c r="H1" s="80"/>
    </row>
    <row r="3" spans="1:8" ht="15">
      <c r="A3" s="280" t="s">
        <v>145</v>
      </c>
      <c r="B3" s="280"/>
      <c r="C3" s="280"/>
      <c r="D3" s="280"/>
      <c r="E3" s="280"/>
      <c r="F3" s="280"/>
      <c r="G3" s="280"/>
      <c r="H3" s="280"/>
    </row>
    <row r="4" spans="1:8" ht="15.75">
      <c r="A4" s="281"/>
      <c r="B4" s="282"/>
      <c r="C4" s="282"/>
      <c r="D4" s="282"/>
      <c r="E4" s="282"/>
      <c r="F4" s="282"/>
      <c r="G4" s="282"/>
      <c r="H4" s="282"/>
    </row>
    <row r="5" spans="1:8" ht="15.75">
      <c r="A5" s="81"/>
      <c r="B5" s="81"/>
      <c r="C5" s="81"/>
      <c r="D5" s="81"/>
      <c r="E5" s="81"/>
      <c r="F5" s="81"/>
      <c r="G5" s="81"/>
      <c r="H5" s="81"/>
    </row>
    <row r="6" spans="1:8" ht="15.75" thickBot="1">
      <c r="A6" s="82"/>
      <c r="B6" s="82"/>
      <c r="C6" s="82"/>
      <c r="D6" s="82"/>
      <c r="E6" s="82"/>
      <c r="F6" s="82"/>
      <c r="G6" s="82"/>
      <c r="H6" s="83" t="s">
        <v>134</v>
      </c>
    </row>
    <row r="7" spans="1:9" s="81" customFormat="1" ht="16.5" customHeight="1" thickBot="1">
      <c r="A7" s="84" t="s">
        <v>135</v>
      </c>
      <c r="B7" s="283" t="s">
        <v>109</v>
      </c>
      <c r="C7" s="284"/>
      <c r="D7" s="284"/>
      <c r="E7" s="284"/>
      <c r="F7" s="284"/>
      <c r="G7" s="284"/>
      <c r="H7" s="285"/>
      <c r="I7" s="112"/>
    </row>
    <row r="8" spans="1:9" s="81" customFormat="1" ht="16.5" customHeight="1">
      <c r="A8" s="85" t="s">
        <v>136</v>
      </c>
      <c r="B8" s="286" t="s">
        <v>5</v>
      </c>
      <c r="C8" s="288" t="s">
        <v>22</v>
      </c>
      <c r="D8" s="288" t="s">
        <v>137</v>
      </c>
      <c r="E8" s="290" t="s">
        <v>138</v>
      </c>
      <c r="F8" s="290" t="s">
        <v>139</v>
      </c>
      <c r="G8" s="290" t="s">
        <v>23</v>
      </c>
      <c r="H8" s="292" t="s">
        <v>11</v>
      </c>
      <c r="I8" s="112"/>
    </row>
    <row r="9" spans="1:9" s="81" customFormat="1" ht="16.5" customHeight="1">
      <c r="A9" s="86" t="s">
        <v>140</v>
      </c>
      <c r="B9" s="287"/>
      <c r="C9" s="289"/>
      <c r="D9" s="289"/>
      <c r="E9" s="291"/>
      <c r="F9" s="291"/>
      <c r="G9" s="291"/>
      <c r="H9" s="293"/>
      <c r="I9" s="112"/>
    </row>
    <row r="10" spans="1:8" ht="21" customHeight="1">
      <c r="A10" s="156" t="s">
        <v>169</v>
      </c>
      <c r="B10" s="87"/>
      <c r="C10" s="88"/>
      <c r="D10" s="88"/>
      <c r="E10" s="89">
        <v>84800</v>
      </c>
      <c r="F10" s="90"/>
      <c r="G10" s="90"/>
      <c r="H10" s="91"/>
    </row>
    <row r="11" spans="1:8" ht="19.5" customHeight="1">
      <c r="A11" s="260" t="s">
        <v>168</v>
      </c>
      <c r="B11" s="87"/>
      <c r="C11" s="88"/>
      <c r="D11" s="88"/>
      <c r="E11" s="89">
        <v>40200</v>
      </c>
      <c r="F11" s="90"/>
      <c r="G11" s="90"/>
      <c r="H11" s="91"/>
    </row>
    <row r="12" spans="1:8" ht="15">
      <c r="A12" s="156" t="s">
        <v>167</v>
      </c>
      <c r="B12" s="87"/>
      <c r="C12" s="88"/>
      <c r="D12" s="88"/>
      <c r="E12" s="89">
        <v>13000</v>
      </c>
      <c r="F12" s="90"/>
      <c r="G12" s="90"/>
      <c r="H12" s="91"/>
    </row>
    <row r="13" spans="1:8" ht="15">
      <c r="A13" s="92" t="s">
        <v>156</v>
      </c>
      <c r="B13" s="93"/>
      <c r="C13" s="94"/>
      <c r="D13" s="95">
        <v>50000</v>
      </c>
      <c r="E13" s="96"/>
      <c r="F13" s="96"/>
      <c r="G13" s="97"/>
      <c r="H13" s="98"/>
    </row>
    <row r="14" spans="1:8" ht="15">
      <c r="A14" s="92" t="s">
        <v>157</v>
      </c>
      <c r="B14" s="93"/>
      <c r="C14" s="95">
        <v>10000</v>
      </c>
      <c r="D14" s="95"/>
      <c r="E14" s="96"/>
      <c r="F14" s="96"/>
      <c r="G14" s="97"/>
      <c r="H14" s="98"/>
    </row>
    <row r="15" spans="1:8" ht="15">
      <c r="A15" s="92" t="s">
        <v>166</v>
      </c>
      <c r="B15" s="93"/>
      <c r="C15" s="95"/>
      <c r="D15" s="95"/>
      <c r="E15" s="96"/>
      <c r="F15" s="89">
        <v>10000</v>
      </c>
      <c r="G15" s="99"/>
      <c r="H15" s="98"/>
    </row>
    <row r="16" spans="1:8" ht="15">
      <c r="A16" s="92" t="s">
        <v>142</v>
      </c>
      <c r="B16" s="101">
        <v>2444600</v>
      </c>
      <c r="C16" s="95"/>
      <c r="D16" s="95"/>
      <c r="E16" s="96"/>
      <c r="F16" s="94"/>
      <c r="G16" s="99"/>
      <c r="H16" s="98"/>
    </row>
    <row r="17" spans="1:8" ht="24.75">
      <c r="A17" s="92" t="s">
        <v>143</v>
      </c>
      <c r="B17" s="101">
        <v>83600</v>
      </c>
      <c r="C17" s="95"/>
      <c r="D17" s="95"/>
      <c r="E17" s="96"/>
      <c r="F17" s="94"/>
      <c r="G17" s="99"/>
      <c r="H17" s="98"/>
    </row>
    <row r="18" spans="1:8" ht="15">
      <c r="A18" s="92"/>
      <c r="B18" s="93"/>
      <c r="C18" s="96"/>
      <c r="D18" s="95"/>
      <c r="E18" s="96"/>
      <c r="F18" s="95"/>
      <c r="G18" s="100"/>
      <c r="H18" s="98"/>
    </row>
    <row r="19" spans="1:8" ht="15">
      <c r="A19" s="102"/>
      <c r="B19" s="101"/>
      <c r="C19" s="96"/>
      <c r="D19" s="95"/>
      <c r="E19" s="96"/>
      <c r="F19" s="96"/>
      <c r="G19" s="100"/>
      <c r="H19" s="98"/>
    </row>
    <row r="20" spans="1:8" ht="15">
      <c r="A20" s="103"/>
      <c r="B20" s="104"/>
      <c r="C20" s="105"/>
      <c r="D20" s="105"/>
      <c r="E20" s="106"/>
      <c r="F20" s="106"/>
      <c r="G20" s="107"/>
      <c r="H20" s="108"/>
    </row>
    <row r="21" spans="1:8" ht="15.75" thickBot="1">
      <c r="A21" s="109"/>
      <c r="B21" s="104"/>
      <c r="C21" s="105"/>
      <c r="D21" s="106"/>
      <c r="E21" s="106"/>
      <c r="F21" s="106"/>
      <c r="G21" s="107"/>
      <c r="H21" s="108"/>
    </row>
    <row r="22" spans="1:8" ht="15.75" thickBot="1">
      <c r="A22" s="110" t="s">
        <v>144</v>
      </c>
      <c r="B22" s="111">
        <f>SUM(B10:B21)</f>
        <v>2528200</v>
      </c>
      <c r="C22" s="111">
        <f aca="true" t="shared" si="0" ref="C22:H22">SUM(C10:C21)</f>
        <v>10000</v>
      </c>
      <c r="D22" s="111">
        <f t="shared" si="0"/>
        <v>50000</v>
      </c>
      <c r="E22" s="111">
        <f t="shared" si="0"/>
        <v>138000</v>
      </c>
      <c r="F22" s="111">
        <f t="shared" si="0"/>
        <v>10000</v>
      </c>
      <c r="G22" s="111">
        <f t="shared" si="0"/>
        <v>0</v>
      </c>
      <c r="H22" s="111">
        <f t="shared" si="0"/>
        <v>0</v>
      </c>
    </row>
    <row r="23" spans="1:8" ht="15.75" thickBot="1">
      <c r="A23" s="110" t="s">
        <v>158</v>
      </c>
      <c r="B23" s="277">
        <f>SUM(B22:H22)</f>
        <v>2736200</v>
      </c>
      <c r="C23" s="278"/>
      <c r="D23" s="278"/>
      <c r="E23" s="278"/>
      <c r="F23" s="278"/>
      <c r="G23" s="278"/>
      <c r="H23" s="279"/>
    </row>
    <row r="24" spans="2:8" ht="15">
      <c r="B24" s="113"/>
      <c r="C24" s="113"/>
      <c r="D24" s="113"/>
      <c r="E24" s="113"/>
      <c r="F24" s="113"/>
      <c r="G24" s="113"/>
      <c r="H24" s="113"/>
    </row>
    <row r="25" spans="2:8" ht="15">
      <c r="B25" s="82"/>
      <c r="C25" s="82"/>
      <c r="D25" s="82"/>
      <c r="E25" s="82"/>
      <c r="F25" s="82"/>
      <c r="G25" s="82"/>
      <c r="H25" s="82"/>
    </row>
    <row r="26" spans="2:12" ht="48.75">
      <c r="B26" s="114"/>
      <c r="C26" s="114"/>
      <c r="D26" s="114"/>
      <c r="E26" s="114"/>
      <c r="F26" s="114"/>
      <c r="G26" s="114"/>
      <c r="H26" s="114"/>
      <c r="L26" s="156" t="s">
        <v>141</v>
      </c>
    </row>
    <row r="27" spans="2:8" ht="15">
      <c r="B27" s="114"/>
      <c r="C27" s="114"/>
      <c r="D27" s="114"/>
      <c r="E27" s="114"/>
      <c r="F27" s="114"/>
      <c r="G27" s="114"/>
      <c r="H27" s="114"/>
    </row>
    <row r="28" spans="2:8" ht="15">
      <c r="B28" s="114"/>
      <c r="C28" s="114"/>
      <c r="D28" s="114"/>
      <c r="E28" s="114"/>
      <c r="F28" s="114"/>
      <c r="G28" s="114"/>
      <c r="H28" s="114"/>
    </row>
    <row r="29" spans="2:8" ht="15">
      <c r="B29" s="115"/>
      <c r="C29" s="115"/>
      <c r="D29" s="115"/>
      <c r="E29" s="115"/>
      <c r="F29" s="115"/>
      <c r="G29" s="115"/>
      <c r="H29" s="115"/>
    </row>
    <row r="30" spans="2:8" ht="15">
      <c r="B30" s="114"/>
      <c r="C30" s="114"/>
      <c r="D30" s="114"/>
      <c r="E30" s="114"/>
      <c r="F30" s="114"/>
      <c r="G30" s="114"/>
      <c r="H30" s="114"/>
    </row>
    <row r="31" spans="2:8" ht="15.75">
      <c r="B31" s="81"/>
      <c r="C31" s="81"/>
      <c r="D31" s="81"/>
      <c r="E31" s="81"/>
      <c r="F31" s="81"/>
      <c r="G31" s="81"/>
      <c r="H31" s="81"/>
    </row>
    <row r="32" spans="2:8" ht="15.75">
      <c r="B32" s="81"/>
      <c r="C32" s="81"/>
      <c r="D32" s="81"/>
      <c r="E32" s="81"/>
      <c r="F32" s="81"/>
      <c r="G32" s="81"/>
      <c r="H32" s="81"/>
    </row>
    <row r="33" spans="2:8" ht="15.75">
      <c r="B33" s="81"/>
      <c r="C33" s="81"/>
      <c r="D33" s="81"/>
      <c r="E33" s="81"/>
      <c r="F33" s="81"/>
      <c r="G33" s="81"/>
      <c r="H33" s="81"/>
    </row>
    <row r="34" spans="2:8" ht="15.75">
      <c r="B34" s="81"/>
      <c r="C34" s="81"/>
      <c r="D34" s="81"/>
      <c r="E34" s="81"/>
      <c r="F34" s="81"/>
      <c r="G34" s="81"/>
      <c r="H34" s="81"/>
    </row>
    <row r="35" spans="2:8" ht="15.75">
      <c r="B35" s="81"/>
      <c r="C35" s="81"/>
      <c r="D35" s="81"/>
      <c r="E35" s="81"/>
      <c r="F35" s="81"/>
      <c r="G35" s="81"/>
      <c r="H35" s="81"/>
    </row>
    <row r="36" spans="2:8" ht="15.75">
      <c r="B36" s="81"/>
      <c r="C36" s="81"/>
      <c r="D36" s="81"/>
      <c r="E36" s="81"/>
      <c r="F36" s="81"/>
      <c r="G36" s="81"/>
      <c r="H36" s="81"/>
    </row>
    <row r="37" spans="2:8" ht="15.75">
      <c r="B37" s="81"/>
      <c r="C37" s="81"/>
      <c r="D37" s="81"/>
      <c r="E37" s="81"/>
      <c r="F37" s="81"/>
      <c r="G37" s="81"/>
      <c r="H37" s="81"/>
    </row>
    <row r="38" spans="2:8" ht="15.75">
      <c r="B38" s="81"/>
      <c r="C38" s="81"/>
      <c r="D38" s="81"/>
      <c r="E38" s="81"/>
      <c r="F38" s="81"/>
      <c r="G38" s="81"/>
      <c r="H38" s="81"/>
    </row>
    <row r="39" spans="2:8" ht="15.75">
      <c r="B39" s="81"/>
      <c r="C39" s="81"/>
      <c r="D39" s="81"/>
      <c r="E39" s="81"/>
      <c r="F39" s="81"/>
      <c r="G39" s="81"/>
      <c r="H39" s="81"/>
    </row>
    <row r="40" spans="2:8" ht="15.75">
      <c r="B40" s="81"/>
      <c r="C40" s="81"/>
      <c r="D40" s="81"/>
      <c r="E40" s="81"/>
      <c r="F40" s="81"/>
      <c r="G40" s="81"/>
      <c r="H40" s="81"/>
    </row>
    <row r="41" spans="2:8" ht="15.75">
      <c r="B41" s="81"/>
      <c r="C41" s="81"/>
      <c r="D41" s="81"/>
      <c r="E41" s="81"/>
      <c r="F41" s="81"/>
      <c r="G41" s="81"/>
      <c r="H41" s="81"/>
    </row>
    <row r="42" spans="2:8" ht="15.75">
      <c r="B42" s="81"/>
      <c r="C42" s="81"/>
      <c r="D42" s="81"/>
      <c r="E42" s="81"/>
      <c r="F42" s="81"/>
      <c r="G42" s="81"/>
      <c r="H42" s="81"/>
    </row>
    <row r="43" spans="2:8" ht="15.75">
      <c r="B43" s="81"/>
      <c r="C43" s="81"/>
      <c r="D43" s="81"/>
      <c r="E43" s="81"/>
      <c r="F43" s="81"/>
      <c r="G43" s="81"/>
      <c r="H43" s="81"/>
    </row>
    <row r="44" spans="2:8" ht="15.75">
      <c r="B44" s="81"/>
      <c r="C44" s="81"/>
      <c r="D44" s="81"/>
      <c r="E44" s="81"/>
      <c r="F44" s="81"/>
      <c r="G44" s="81"/>
      <c r="H44" s="81"/>
    </row>
    <row r="45" spans="2:8" ht="15.75">
      <c r="B45" s="81"/>
      <c r="C45" s="81"/>
      <c r="D45" s="81"/>
      <c r="E45" s="81"/>
      <c r="F45" s="81"/>
      <c r="G45" s="81"/>
      <c r="H45" s="81"/>
    </row>
    <row r="46" spans="2:8" ht="15.75">
      <c r="B46" s="81"/>
      <c r="C46" s="81"/>
      <c r="D46" s="81"/>
      <c r="E46" s="81"/>
      <c r="F46" s="81"/>
      <c r="G46" s="81"/>
      <c r="H46" s="81"/>
    </row>
    <row r="47" spans="2:8" ht="15.75">
      <c r="B47" s="81"/>
      <c r="C47" s="81"/>
      <c r="D47" s="81"/>
      <c r="E47" s="81"/>
      <c r="F47" s="81"/>
      <c r="G47" s="81"/>
      <c r="H47" s="81"/>
    </row>
    <row r="48" spans="2:8" ht="15.75">
      <c r="B48" s="81"/>
      <c r="C48" s="81"/>
      <c r="D48" s="81"/>
      <c r="E48" s="81"/>
      <c r="F48" s="81"/>
      <c r="G48" s="81"/>
      <c r="H48" s="81"/>
    </row>
    <row r="49" spans="2:8" ht="15.75">
      <c r="B49" s="81"/>
      <c r="C49" s="81"/>
      <c r="D49" s="81"/>
      <c r="E49" s="81"/>
      <c r="F49" s="81"/>
      <c r="G49" s="81"/>
      <c r="H49" s="81"/>
    </row>
    <row r="50" spans="2:8" ht="15.75">
      <c r="B50" s="81"/>
      <c r="C50" s="81"/>
      <c r="D50" s="81"/>
      <c r="E50" s="81"/>
      <c r="F50" s="81"/>
      <c r="G50" s="81"/>
      <c r="H50" s="81"/>
    </row>
    <row r="51" spans="2:8" ht="15.75">
      <c r="B51" s="81"/>
      <c r="C51" s="81"/>
      <c r="D51" s="81"/>
      <c r="E51" s="81"/>
      <c r="F51" s="81"/>
      <c r="G51" s="81"/>
      <c r="H51" s="81"/>
    </row>
    <row r="52" spans="2:8" ht="15.75">
      <c r="B52" s="81"/>
      <c r="C52" s="81"/>
      <c r="D52" s="81"/>
      <c r="E52" s="81"/>
      <c r="F52" s="81"/>
      <c r="G52" s="81"/>
      <c r="H52" s="81"/>
    </row>
    <row r="53" spans="2:8" ht="15.75">
      <c r="B53" s="81"/>
      <c r="C53" s="81"/>
      <c r="D53" s="81"/>
      <c r="E53" s="81"/>
      <c r="F53" s="81"/>
      <c r="G53" s="81"/>
      <c r="H53" s="81"/>
    </row>
    <row r="54" spans="2:8" ht="15.75">
      <c r="B54" s="81"/>
      <c r="C54" s="81"/>
      <c r="D54" s="81"/>
      <c r="E54" s="81"/>
      <c r="F54" s="81"/>
      <c r="G54" s="81"/>
      <c r="H54" s="81"/>
    </row>
    <row r="55" spans="2:8" ht="15.75">
      <c r="B55" s="81"/>
      <c r="C55" s="81"/>
      <c r="D55" s="81"/>
      <c r="E55" s="81"/>
      <c r="F55" s="81"/>
      <c r="G55" s="81"/>
      <c r="H55" s="81"/>
    </row>
    <row r="56" spans="2:8" ht="15.75">
      <c r="B56" s="81"/>
      <c r="C56" s="81"/>
      <c r="D56" s="81"/>
      <c r="E56" s="81"/>
      <c r="F56" s="81"/>
      <c r="G56" s="81"/>
      <c r="H56" s="81"/>
    </row>
    <row r="57" spans="2:8" ht="15.75">
      <c r="B57" s="81"/>
      <c r="C57" s="81"/>
      <c r="D57" s="81"/>
      <c r="E57" s="81"/>
      <c r="F57" s="81"/>
      <c r="G57" s="81"/>
      <c r="H57" s="81"/>
    </row>
    <row r="58" spans="2:8" ht="15.75">
      <c r="B58" s="81"/>
      <c r="C58" s="81"/>
      <c r="D58" s="81"/>
      <c r="E58" s="81"/>
      <c r="F58" s="81"/>
      <c r="G58" s="81"/>
      <c r="H58" s="81"/>
    </row>
    <row r="59" spans="2:8" ht="15.75">
      <c r="B59" s="81"/>
      <c r="C59" s="81"/>
      <c r="D59" s="81"/>
      <c r="E59" s="81"/>
      <c r="F59" s="81"/>
      <c r="G59" s="81"/>
      <c r="H59" s="81"/>
    </row>
    <row r="60" spans="2:8" ht="15.75">
      <c r="B60" s="81"/>
      <c r="C60" s="81"/>
      <c r="D60" s="81"/>
      <c r="E60" s="81"/>
      <c r="F60" s="81"/>
      <c r="G60" s="81"/>
      <c r="H60" s="81"/>
    </row>
    <row r="61" spans="2:8" ht="15.75">
      <c r="B61" s="81"/>
      <c r="C61" s="81"/>
      <c r="D61" s="81"/>
      <c r="E61" s="81"/>
      <c r="F61" s="81"/>
      <c r="G61" s="81"/>
      <c r="H61" s="81"/>
    </row>
    <row r="62" spans="2:8" ht="15.75">
      <c r="B62" s="81"/>
      <c r="C62" s="81"/>
      <c r="D62" s="81"/>
      <c r="E62" s="81"/>
      <c r="F62" s="81"/>
      <c r="G62" s="81"/>
      <c r="H62" s="81"/>
    </row>
    <row r="63" spans="2:8" ht="15.75">
      <c r="B63" s="81"/>
      <c r="C63" s="81"/>
      <c r="D63" s="81"/>
      <c r="E63" s="81"/>
      <c r="F63" s="81"/>
      <c r="G63" s="81"/>
      <c r="H63" s="81"/>
    </row>
    <row r="64" spans="2:8" ht="15.75">
      <c r="B64" s="81"/>
      <c r="C64" s="81"/>
      <c r="D64" s="81"/>
      <c r="E64" s="81"/>
      <c r="F64" s="81"/>
      <c r="G64" s="81"/>
      <c r="H64" s="81"/>
    </row>
    <row r="65" spans="2:8" ht="15.75">
      <c r="B65" s="81"/>
      <c r="C65" s="81"/>
      <c r="D65" s="81"/>
      <c r="E65" s="81"/>
      <c r="F65" s="81"/>
      <c r="G65" s="81"/>
      <c r="H65" s="81"/>
    </row>
    <row r="66" spans="2:8" ht="15.75">
      <c r="B66" s="81"/>
      <c r="C66" s="81"/>
      <c r="D66" s="81"/>
      <c r="E66" s="81"/>
      <c r="F66" s="81"/>
      <c r="G66" s="81"/>
      <c r="H66" s="81"/>
    </row>
    <row r="67" spans="2:8" ht="15.75">
      <c r="B67" s="81"/>
      <c r="C67" s="81"/>
      <c r="D67" s="81"/>
      <c r="E67" s="81"/>
      <c r="F67" s="81"/>
      <c r="G67" s="81"/>
      <c r="H67" s="81"/>
    </row>
    <row r="68" spans="2:8" ht="15.75">
      <c r="B68" s="81"/>
      <c r="C68" s="81"/>
      <c r="D68" s="81"/>
      <c r="E68" s="81"/>
      <c r="F68" s="81"/>
      <c r="G68" s="81"/>
      <c r="H68" s="81"/>
    </row>
    <row r="69" spans="2:8" ht="15.75">
      <c r="B69" s="81"/>
      <c r="C69" s="81"/>
      <c r="D69" s="81"/>
      <c r="E69" s="81"/>
      <c r="F69" s="81"/>
      <c r="G69" s="81"/>
      <c r="H69" s="81"/>
    </row>
    <row r="70" spans="2:8" ht="15.75">
      <c r="B70" s="81"/>
      <c r="C70" s="81"/>
      <c r="D70" s="81"/>
      <c r="E70" s="81"/>
      <c r="F70" s="81"/>
      <c r="G70" s="81"/>
      <c r="H70" s="81"/>
    </row>
    <row r="71" spans="2:8" ht="15.75">
      <c r="B71" s="81"/>
      <c r="C71" s="81"/>
      <c r="D71" s="81"/>
      <c r="E71" s="81"/>
      <c r="F71" s="81"/>
      <c r="G71" s="81"/>
      <c r="H71" s="81"/>
    </row>
    <row r="72" spans="2:8" ht="15.75">
      <c r="B72" s="81"/>
      <c r="C72" s="81"/>
      <c r="D72" s="81"/>
      <c r="E72" s="81"/>
      <c r="F72" s="81"/>
      <c r="G72" s="81"/>
      <c r="H72" s="81"/>
    </row>
    <row r="73" spans="2:8" ht="15.75">
      <c r="B73" s="81"/>
      <c r="C73" s="81"/>
      <c r="D73" s="81"/>
      <c r="E73" s="81"/>
      <c r="F73" s="81"/>
      <c r="G73" s="81"/>
      <c r="H73" s="81"/>
    </row>
    <row r="74" spans="2:8" ht="15.75">
      <c r="B74" s="81"/>
      <c r="C74" s="81"/>
      <c r="D74" s="81"/>
      <c r="E74" s="81"/>
      <c r="F74" s="81"/>
      <c r="G74" s="81"/>
      <c r="H74" s="81"/>
    </row>
  </sheetData>
  <sheetProtection sheet="1" objects="1" scenarios="1"/>
  <mergeCells count="11">
    <mergeCell ref="B23:H23"/>
    <mergeCell ref="A3:H3"/>
    <mergeCell ref="A4:H4"/>
    <mergeCell ref="B7:H7"/>
    <mergeCell ref="B8:B9"/>
    <mergeCell ref="C8:C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I33" sqref="I33"/>
    </sheetView>
  </sheetViews>
  <sheetFormatPr defaultColWidth="9.140625" defaultRowHeight="15"/>
  <cols>
    <col min="5" max="5" width="13.7109375" style="0" customWidth="1"/>
    <col min="6" max="6" width="18.28125" style="0" customWidth="1"/>
    <col min="7" max="7" width="19.140625" style="0" customWidth="1"/>
    <col min="8" max="8" width="18.28125" style="0" customWidth="1"/>
  </cols>
  <sheetData>
    <row r="1" spans="1:8" ht="15">
      <c r="A1" s="309" t="s">
        <v>132</v>
      </c>
      <c r="B1" s="309"/>
      <c r="C1" s="309"/>
      <c r="D1" s="309"/>
      <c r="E1" s="309"/>
      <c r="F1" s="309"/>
      <c r="G1" s="309"/>
      <c r="H1" s="309"/>
    </row>
    <row r="2" spans="1:8" ht="15">
      <c r="A2" s="309" t="s">
        <v>131</v>
      </c>
      <c r="B2" s="309"/>
      <c r="C2" s="309"/>
      <c r="D2" s="309"/>
      <c r="E2" s="309"/>
      <c r="F2" s="309"/>
      <c r="G2" s="309"/>
      <c r="H2" s="309"/>
    </row>
    <row r="3" spans="1:8" ht="15">
      <c r="A3" s="310" t="s">
        <v>114</v>
      </c>
      <c r="B3" s="310"/>
      <c r="C3" s="310"/>
      <c r="D3" s="310"/>
      <c r="E3" s="310"/>
      <c r="F3" s="310"/>
      <c r="G3" s="310"/>
      <c r="H3" s="310"/>
    </row>
    <row r="4" spans="1:8" ht="15">
      <c r="A4" s="308"/>
      <c r="B4" s="308"/>
      <c r="C4" s="308"/>
      <c r="D4" s="308"/>
      <c r="E4" s="308"/>
      <c r="F4" s="308"/>
      <c r="G4" s="308"/>
      <c r="H4" s="308"/>
    </row>
    <row r="5" spans="1:8" ht="15">
      <c r="A5" s="297"/>
      <c r="B5" s="297"/>
      <c r="C5" s="297"/>
      <c r="D5" s="297"/>
      <c r="E5" s="297"/>
      <c r="F5" s="297"/>
      <c r="G5" s="297"/>
      <c r="H5" s="308"/>
    </row>
    <row r="6" spans="1:8" ht="15">
      <c r="A6" s="301"/>
      <c r="B6" s="302"/>
      <c r="C6" s="302"/>
      <c r="D6" s="302"/>
      <c r="E6" s="303"/>
      <c r="F6" s="63" t="s">
        <v>115</v>
      </c>
      <c r="G6" s="63" t="s">
        <v>116</v>
      </c>
      <c r="H6" s="64" t="s">
        <v>116</v>
      </c>
    </row>
    <row r="7" spans="1:8" ht="15">
      <c r="A7" s="304"/>
      <c r="B7" s="297"/>
      <c r="C7" s="297"/>
      <c r="D7" s="297"/>
      <c r="E7" s="305"/>
      <c r="F7" s="65" t="s">
        <v>117</v>
      </c>
      <c r="G7" s="65" t="s">
        <v>130</v>
      </c>
      <c r="H7" s="62" t="s">
        <v>151</v>
      </c>
    </row>
    <row r="8" spans="1:8" ht="15">
      <c r="A8" s="298" t="s">
        <v>118</v>
      </c>
      <c r="B8" s="299"/>
      <c r="C8" s="299"/>
      <c r="D8" s="299"/>
      <c r="E8" s="300"/>
      <c r="F8" s="66">
        <v>2736200</v>
      </c>
      <c r="G8" s="75">
        <f>G9+G10</f>
        <v>2840000</v>
      </c>
      <c r="H8" s="75">
        <v>2915000</v>
      </c>
    </row>
    <row r="9" spans="1:8" ht="15">
      <c r="A9" s="298" t="s">
        <v>119</v>
      </c>
      <c r="B9" s="299"/>
      <c r="C9" s="299"/>
      <c r="D9" s="299"/>
      <c r="E9" s="300"/>
      <c r="F9" s="66">
        <v>2444600</v>
      </c>
      <c r="G9" s="76">
        <v>2840000</v>
      </c>
      <c r="H9" s="76">
        <v>2915000</v>
      </c>
    </row>
    <row r="10" spans="1:8" ht="15">
      <c r="A10" s="298" t="s">
        <v>120</v>
      </c>
      <c r="B10" s="299"/>
      <c r="C10" s="299"/>
      <c r="D10" s="299"/>
      <c r="E10" s="300"/>
      <c r="F10" s="66">
        <v>83600</v>
      </c>
      <c r="G10" s="74">
        <v>0</v>
      </c>
      <c r="H10" s="74">
        <v>0</v>
      </c>
    </row>
    <row r="11" spans="1:8" ht="15">
      <c r="A11" s="298" t="s">
        <v>121</v>
      </c>
      <c r="B11" s="299"/>
      <c r="C11" s="299"/>
      <c r="D11" s="299"/>
      <c r="E11" s="300"/>
      <c r="F11" s="66">
        <v>2736200</v>
      </c>
      <c r="G11" s="76">
        <f>G12+G13</f>
        <v>2860000</v>
      </c>
      <c r="H11" s="76">
        <v>2935000</v>
      </c>
    </row>
    <row r="12" spans="1:8" ht="15">
      <c r="A12" s="70" t="s">
        <v>122</v>
      </c>
      <c r="B12" s="71"/>
      <c r="C12" s="72"/>
      <c r="D12" s="72"/>
      <c r="E12" s="73"/>
      <c r="F12" s="66">
        <v>2444600</v>
      </c>
      <c r="G12" s="76">
        <v>2627000</v>
      </c>
      <c r="H12" s="76">
        <v>2700000</v>
      </c>
    </row>
    <row r="13" spans="1:8" ht="15">
      <c r="A13" s="298" t="s">
        <v>123</v>
      </c>
      <c r="B13" s="299"/>
      <c r="C13" s="299"/>
      <c r="D13" s="299"/>
      <c r="E13" s="300"/>
      <c r="F13" s="66">
        <v>83600</v>
      </c>
      <c r="G13" s="76">
        <v>233000</v>
      </c>
      <c r="H13" s="76">
        <v>235000</v>
      </c>
    </row>
    <row r="14" spans="1:8" ht="15">
      <c r="A14" s="298" t="s">
        <v>124</v>
      </c>
      <c r="B14" s="299"/>
      <c r="C14" s="299"/>
      <c r="D14" s="299"/>
      <c r="E14" s="300"/>
      <c r="F14" s="77"/>
      <c r="G14" s="78">
        <f>G8-G11</f>
        <v>-20000</v>
      </c>
      <c r="H14" s="78">
        <f>H8-H11</f>
        <v>-20000</v>
      </c>
    </row>
    <row r="15" spans="1:8" ht="15">
      <c r="A15" s="302"/>
      <c r="B15" s="302"/>
      <c r="C15" s="302"/>
      <c r="D15" s="302"/>
      <c r="E15" s="302"/>
      <c r="F15" s="302"/>
      <c r="G15" s="302"/>
      <c r="H15" s="302"/>
    </row>
    <row r="16" spans="1:8" ht="15">
      <c r="A16" s="297"/>
      <c r="B16" s="297"/>
      <c r="C16" s="297"/>
      <c r="D16" s="297"/>
      <c r="E16" s="297"/>
      <c r="F16" s="297"/>
      <c r="G16" s="297"/>
      <c r="H16" s="308"/>
    </row>
    <row r="17" spans="1:8" ht="15">
      <c r="A17" s="301"/>
      <c r="B17" s="302"/>
      <c r="C17" s="302"/>
      <c r="D17" s="302"/>
      <c r="E17" s="303"/>
      <c r="F17" s="63" t="s">
        <v>115</v>
      </c>
      <c r="G17" s="63" t="s">
        <v>116</v>
      </c>
      <c r="H17" s="64" t="s">
        <v>116</v>
      </c>
    </row>
    <row r="18" spans="1:8" ht="15">
      <c r="A18" s="304"/>
      <c r="B18" s="297"/>
      <c r="C18" s="297"/>
      <c r="D18" s="297"/>
      <c r="E18" s="305"/>
      <c r="F18" s="65" t="s">
        <v>117</v>
      </c>
      <c r="G18" s="65" t="s">
        <v>130</v>
      </c>
      <c r="H18" s="62" t="s">
        <v>151</v>
      </c>
    </row>
    <row r="19" spans="1:8" ht="15">
      <c r="A19" s="298" t="s">
        <v>125</v>
      </c>
      <c r="B19" s="299"/>
      <c r="C19" s="299"/>
      <c r="D19" s="299"/>
      <c r="E19" s="300"/>
      <c r="F19" s="77"/>
      <c r="G19" s="77">
        <v>20000</v>
      </c>
      <c r="H19" s="79">
        <v>20000</v>
      </c>
    </row>
    <row r="20" spans="1:8" ht="15">
      <c r="A20" s="302"/>
      <c r="B20" s="302"/>
      <c r="C20" s="302"/>
      <c r="D20" s="302"/>
      <c r="E20" s="302"/>
      <c r="F20" s="302"/>
      <c r="G20" s="302"/>
      <c r="H20" s="302"/>
    </row>
    <row r="21" spans="1:8" ht="15">
      <c r="A21" s="306"/>
      <c r="B21" s="306"/>
      <c r="C21" s="306"/>
      <c r="D21" s="306"/>
      <c r="E21" s="306"/>
      <c r="F21" s="306"/>
      <c r="G21" s="306"/>
      <c r="H21" s="306"/>
    </row>
    <row r="22" spans="1:8" ht="15">
      <c r="A22" s="307"/>
      <c r="B22" s="307"/>
      <c r="C22" s="307"/>
      <c r="D22" s="307"/>
      <c r="E22" s="307"/>
      <c r="F22" s="63" t="s">
        <v>115</v>
      </c>
      <c r="G22" s="63" t="s">
        <v>116</v>
      </c>
      <c r="H22" s="64" t="s">
        <v>116</v>
      </c>
    </row>
    <row r="23" spans="1:8" ht="15">
      <c r="A23" s="307"/>
      <c r="B23" s="307"/>
      <c r="C23" s="307"/>
      <c r="D23" s="307"/>
      <c r="E23" s="307"/>
      <c r="F23" s="65" t="s">
        <v>117</v>
      </c>
      <c r="G23" s="65" t="s">
        <v>130</v>
      </c>
      <c r="H23" s="62" t="s">
        <v>151</v>
      </c>
    </row>
    <row r="24" spans="1:8" ht="15">
      <c r="A24" s="294" t="s">
        <v>126</v>
      </c>
      <c r="B24" s="295"/>
      <c r="C24" s="295"/>
      <c r="D24" s="295"/>
      <c r="E24" s="296"/>
      <c r="F24" s="67"/>
      <c r="G24" s="67"/>
      <c r="H24" s="68"/>
    </row>
    <row r="25" spans="1:8" ht="15">
      <c r="A25" s="294" t="s">
        <v>127</v>
      </c>
      <c r="B25" s="295"/>
      <c r="C25" s="295"/>
      <c r="D25" s="295"/>
      <c r="E25" s="296"/>
      <c r="F25" s="67"/>
      <c r="G25" s="67"/>
      <c r="H25" s="68"/>
    </row>
    <row r="26" spans="1:8" ht="15">
      <c r="A26" s="294" t="s">
        <v>128</v>
      </c>
      <c r="B26" s="295"/>
      <c r="C26" s="295"/>
      <c r="D26" s="295"/>
      <c r="E26" s="296"/>
      <c r="F26" s="67"/>
      <c r="G26" s="67"/>
      <c r="H26" s="68"/>
    </row>
    <row r="27" spans="1:8" ht="15">
      <c r="A27" s="297"/>
      <c r="B27" s="297"/>
      <c r="C27" s="297"/>
      <c r="D27" s="297"/>
      <c r="E27" s="297"/>
      <c r="F27" s="297"/>
      <c r="G27" s="297"/>
      <c r="H27" s="297"/>
    </row>
    <row r="28" spans="1:8" ht="15">
      <c r="A28" s="298" t="s">
        <v>129</v>
      </c>
      <c r="B28" s="299"/>
      <c r="C28" s="299"/>
      <c r="D28" s="299"/>
      <c r="E28" s="300"/>
      <c r="F28" s="69">
        <v>0</v>
      </c>
      <c r="G28" s="69">
        <v>0</v>
      </c>
      <c r="H28" s="74">
        <v>0</v>
      </c>
    </row>
  </sheetData>
  <sheetProtection sheet="1" objects="1" scenarios="1"/>
  <mergeCells count="21">
    <mergeCell ref="A15:H16"/>
    <mergeCell ref="A1:H1"/>
    <mergeCell ref="A2:H2"/>
    <mergeCell ref="A3:H3"/>
    <mergeCell ref="A4:H5"/>
    <mergeCell ref="A6:E7"/>
    <mergeCell ref="A8:E8"/>
    <mergeCell ref="A9:E9"/>
    <mergeCell ref="A10:E10"/>
    <mergeCell ref="A11:E11"/>
    <mergeCell ref="A13:E13"/>
    <mergeCell ref="A14:E14"/>
    <mergeCell ref="A26:E26"/>
    <mergeCell ref="A27:H27"/>
    <mergeCell ref="A28:E28"/>
    <mergeCell ref="A17:E18"/>
    <mergeCell ref="A19:E19"/>
    <mergeCell ref="A20:H21"/>
    <mergeCell ref="A22:E23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29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5.00390625" style="0" customWidth="1"/>
    <col min="2" max="2" width="16.140625" style="0" customWidth="1"/>
    <col min="3" max="3" width="9.7109375" style="0" customWidth="1"/>
    <col min="4" max="6" width="13.28125" style="0" customWidth="1"/>
    <col min="7" max="7" width="7.7109375" style="0" customWidth="1"/>
    <col min="8" max="8" width="7.8515625" style="0" customWidth="1"/>
    <col min="9" max="9" width="8.00390625" style="0" customWidth="1"/>
    <col min="10" max="10" width="7.7109375" style="0" customWidth="1"/>
    <col min="11" max="11" width="4.8515625" style="0" customWidth="1"/>
    <col min="12" max="12" width="4.00390625" style="0" customWidth="1"/>
    <col min="13" max="13" width="9.8515625" style="0" customWidth="1"/>
    <col min="14" max="14" width="10.140625" style="0" customWidth="1"/>
  </cols>
  <sheetData>
    <row r="2" spans="1:14" ht="15.75">
      <c r="A2" s="354" t="s">
        <v>161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1"/>
    </row>
    <row r="3" spans="1:14" ht="15.75" thickBot="1">
      <c r="A3" s="21" t="s">
        <v>1</v>
      </c>
      <c r="B3" s="22"/>
      <c r="C3" s="22" t="s">
        <v>2</v>
      </c>
      <c r="D3" s="3"/>
      <c r="E3" s="3"/>
      <c r="F3" s="3"/>
      <c r="G3" s="2"/>
      <c r="H3" s="2"/>
      <c r="I3" s="2"/>
      <c r="J3" s="2"/>
      <c r="K3" s="2"/>
      <c r="L3" s="2"/>
      <c r="M3" s="2"/>
      <c r="N3" s="2"/>
    </row>
    <row r="4" spans="1:14" ht="26.25" thickBot="1">
      <c r="A4" s="181" t="s">
        <v>3</v>
      </c>
      <c r="B4" s="182"/>
      <c r="C4" s="183"/>
      <c r="D4" s="184" t="s">
        <v>112</v>
      </c>
      <c r="E4" s="185" t="s">
        <v>4</v>
      </c>
      <c r="F4" s="186" t="s">
        <v>152</v>
      </c>
      <c r="G4" s="4"/>
      <c r="H4" s="5"/>
      <c r="I4" s="6"/>
      <c r="J4" s="2"/>
      <c r="K4" s="2"/>
      <c r="L4" s="7"/>
      <c r="M4" s="7"/>
      <c r="N4" s="6"/>
    </row>
    <row r="5" spans="1:14" ht="15.75" thickTop="1">
      <c r="A5" s="187" t="s">
        <v>5</v>
      </c>
      <c r="B5" s="8"/>
      <c r="C5" s="9"/>
      <c r="D5" s="10">
        <v>2528200</v>
      </c>
      <c r="E5" s="11">
        <v>2547000</v>
      </c>
      <c r="F5" s="188">
        <v>2600000</v>
      </c>
      <c r="G5" s="2"/>
      <c r="H5" s="2"/>
      <c r="I5" s="2"/>
      <c r="J5" s="2"/>
      <c r="K5" s="2"/>
      <c r="L5" s="12"/>
      <c r="M5" s="13"/>
      <c r="N5" s="13"/>
    </row>
    <row r="6" spans="1:14" ht="15">
      <c r="A6" s="355" t="s">
        <v>6</v>
      </c>
      <c r="B6" s="356"/>
      <c r="C6" s="357"/>
      <c r="D6" s="10">
        <v>10000</v>
      </c>
      <c r="E6" s="11">
        <v>20000</v>
      </c>
      <c r="F6" s="189">
        <v>30000</v>
      </c>
      <c r="G6" s="2"/>
      <c r="H6" s="2"/>
      <c r="I6" s="2"/>
      <c r="J6" s="2"/>
      <c r="K6" s="2"/>
      <c r="L6" s="12"/>
      <c r="M6" s="13"/>
      <c r="N6" s="13"/>
    </row>
    <row r="7" spans="1:14" ht="15">
      <c r="A7" s="358" t="s">
        <v>7</v>
      </c>
      <c r="B7" s="359"/>
      <c r="C7" s="9"/>
      <c r="D7" s="10">
        <v>50000</v>
      </c>
      <c r="E7" s="14">
        <v>60000</v>
      </c>
      <c r="F7" s="189">
        <v>70000</v>
      </c>
      <c r="G7" s="15"/>
      <c r="H7" s="2"/>
      <c r="I7" s="2"/>
      <c r="J7" s="2"/>
      <c r="K7" s="2"/>
      <c r="L7" s="12"/>
      <c r="M7" s="13"/>
      <c r="N7" s="13"/>
    </row>
    <row r="8" spans="1:14" ht="15">
      <c r="A8" s="190" t="s">
        <v>8</v>
      </c>
      <c r="B8" s="16"/>
      <c r="C8" s="9"/>
      <c r="D8" s="10">
        <v>138000</v>
      </c>
      <c r="E8" s="14">
        <v>213000</v>
      </c>
      <c r="F8" s="189">
        <v>215000</v>
      </c>
      <c r="G8" s="15"/>
      <c r="H8" s="2"/>
      <c r="I8" s="12"/>
      <c r="J8" s="2"/>
      <c r="K8" s="2"/>
      <c r="L8" s="7"/>
      <c r="M8" s="7"/>
      <c r="N8" s="12"/>
    </row>
    <row r="9" spans="1:14" ht="15">
      <c r="A9" s="191" t="s">
        <v>9</v>
      </c>
      <c r="B9" s="8"/>
      <c r="C9" s="9"/>
      <c r="D9" s="10">
        <v>10000</v>
      </c>
      <c r="E9" s="14"/>
      <c r="F9" s="189"/>
      <c r="G9" s="15"/>
      <c r="H9" s="2"/>
      <c r="I9" s="12"/>
      <c r="J9" s="2"/>
      <c r="K9" s="2"/>
      <c r="L9" s="7"/>
      <c r="M9" s="7"/>
      <c r="N9" s="12"/>
    </row>
    <row r="10" spans="1:14" ht="15">
      <c r="A10" s="360" t="s">
        <v>10</v>
      </c>
      <c r="B10" s="361"/>
      <c r="C10" s="362"/>
      <c r="D10" s="10"/>
      <c r="E10" s="14"/>
      <c r="F10" s="189"/>
      <c r="G10" s="15"/>
      <c r="H10" s="2"/>
      <c r="I10" s="12"/>
      <c r="J10" s="2"/>
      <c r="K10" s="2"/>
      <c r="L10" s="7"/>
      <c r="M10" s="7"/>
      <c r="N10" s="12"/>
    </row>
    <row r="11" spans="1:14" ht="15">
      <c r="A11" s="363" t="s">
        <v>11</v>
      </c>
      <c r="B11" s="364"/>
      <c r="C11" s="9"/>
      <c r="D11" s="17"/>
      <c r="E11" s="18"/>
      <c r="F11" s="192"/>
      <c r="G11" s="15"/>
      <c r="H11" s="2"/>
      <c r="I11" s="7"/>
      <c r="J11" s="2"/>
      <c r="K11" s="2"/>
      <c r="L11" s="7"/>
      <c r="M11" s="7"/>
      <c r="N11" s="7"/>
    </row>
    <row r="12" spans="1:14" ht="18" customHeight="1" thickBot="1">
      <c r="A12" s="193" t="s">
        <v>12</v>
      </c>
      <c r="B12" s="194"/>
      <c r="C12" s="195"/>
      <c r="D12" s="196">
        <f>SUM(D5:D11)</f>
        <v>2736200</v>
      </c>
      <c r="E12" s="196">
        <f>SUM(E5:E11)</f>
        <v>2840000</v>
      </c>
      <c r="F12" s="197">
        <f>SUM(F5:F11)</f>
        <v>2915000</v>
      </c>
      <c r="G12" s="20"/>
      <c r="H12" s="2"/>
      <c r="I12" s="20"/>
      <c r="J12" s="2"/>
      <c r="K12" s="2"/>
      <c r="L12" s="7"/>
      <c r="M12" s="7"/>
      <c r="N12" s="20"/>
    </row>
    <row r="13" spans="1:14" ht="15">
      <c r="A13" s="21" t="s">
        <v>13</v>
      </c>
      <c r="B13" s="22"/>
      <c r="C13" s="2"/>
      <c r="D13" s="22" t="s">
        <v>14</v>
      </c>
      <c r="E13" s="7"/>
      <c r="F13" s="7"/>
      <c r="G13" s="7"/>
      <c r="H13" s="2"/>
      <c r="I13" s="2"/>
      <c r="J13" s="2"/>
      <c r="K13" s="2"/>
      <c r="L13" s="2"/>
      <c r="M13" s="2"/>
      <c r="N13" s="2"/>
    </row>
    <row r="14" spans="1:14" ht="18" customHeight="1">
      <c r="A14" s="21" t="s">
        <v>15</v>
      </c>
      <c r="B14" s="21"/>
      <c r="C14" s="21"/>
      <c r="D14" s="19"/>
      <c r="E14" s="21"/>
      <c r="F14" s="21"/>
      <c r="G14" s="21"/>
      <c r="H14" s="21"/>
      <c r="I14" s="21"/>
      <c r="J14" s="21"/>
      <c r="K14" s="21"/>
      <c r="L14" s="21"/>
      <c r="M14" s="21"/>
      <c r="N14" s="2"/>
    </row>
    <row r="15" spans="1:14" ht="15" customHeight="1" thickBot="1">
      <c r="A15" s="23" t="s">
        <v>16</v>
      </c>
      <c r="B15" s="23"/>
      <c r="C15" s="2"/>
      <c r="D15" s="7"/>
      <c r="E15" s="7"/>
      <c r="F15" s="7"/>
      <c r="G15" s="7"/>
      <c r="H15" s="2"/>
      <c r="I15" s="2"/>
      <c r="J15" s="2"/>
      <c r="K15" s="2"/>
      <c r="L15" s="2"/>
      <c r="M15" s="2"/>
      <c r="N15" s="2"/>
    </row>
    <row r="16" spans="1:14" ht="15">
      <c r="A16" s="365" t="s">
        <v>17</v>
      </c>
      <c r="B16" s="367" t="s">
        <v>18</v>
      </c>
      <c r="C16" s="370" t="s">
        <v>19</v>
      </c>
      <c r="D16" s="373" t="s">
        <v>20</v>
      </c>
      <c r="E16" s="374"/>
      <c r="F16" s="374"/>
      <c r="G16" s="374"/>
      <c r="H16" s="374"/>
      <c r="I16" s="374"/>
      <c r="J16" s="374"/>
      <c r="K16" s="374"/>
      <c r="L16" s="375"/>
      <c r="M16" s="376" t="s">
        <v>21</v>
      </c>
      <c r="N16" s="346" t="s">
        <v>153</v>
      </c>
    </row>
    <row r="17" spans="1:14" ht="15">
      <c r="A17" s="366"/>
      <c r="B17" s="368"/>
      <c r="C17" s="371"/>
      <c r="D17" s="349"/>
      <c r="E17" s="350"/>
      <c r="F17" s="351"/>
      <c r="G17" s="352" t="s">
        <v>22</v>
      </c>
      <c r="H17" s="352" t="s">
        <v>7</v>
      </c>
      <c r="I17" s="352" t="s">
        <v>8</v>
      </c>
      <c r="J17" s="352" t="s">
        <v>162</v>
      </c>
      <c r="K17" s="352" t="s">
        <v>23</v>
      </c>
      <c r="L17" s="352" t="s">
        <v>11</v>
      </c>
      <c r="M17" s="377"/>
      <c r="N17" s="347"/>
    </row>
    <row r="18" spans="1:14" ht="43.5" customHeight="1">
      <c r="A18" s="366"/>
      <c r="B18" s="369"/>
      <c r="C18" s="372"/>
      <c r="D18" s="180" t="s">
        <v>24</v>
      </c>
      <c r="E18" s="179" t="s">
        <v>25</v>
      </c>
      <c r="F18" s="179" t="s">
        <v>26</v>
      </c>
      <c r="G18" s="353"/>
      <c r="H18" s="353"/>
      <c r="I18" s="353"/>
      <c r="J18" s="353"/>
      <c r="K18" s="353"/>
      <c r="L18" s="353"/>
      <c r="M18" s="378"/>
      <c r="N18" s="348"/>
    </row>
    <row r="19" spans="1:14" ht="15">
      <c r="A19" s="198">
        <v>31</v>
      </c>
      <c r="B19" s="24" t="s">
        <v>27</v>
      </c>
      <c r="C19" s="25">
        <f>SUM(C20:C26)</f>
        <v>1842200</v>
      </c>
      <c r="D19" s="25">
        <f aca="true" t="shared" si="0" ref="D19:L19">SUM(D20:D26)</f>
        <v>1842200</v>
      </c>
      <c r="E19" s="25"/>
      <c r="F19" s="26"/>
      <c r="G19" s="26"/>
      <c r="H19" s="26"/>
      <c r="I19" s="26">
        <f t="shared" si="0"/>
        <v>0</v>
      </c>
      <c r="J19" s="26">
        <f t="shared" si="0"/>
        <v>0</v>
      </c>
      <c r="K19" s="26">
        <f t="shared" si="0"/>
        <v>0</v>
      </c>
      <c r="L19" s="26">
        <f t="shared" si="0"/>
        <v>0</v>
      </c>
      <c r="M19" s="25">
        <v>1825000</v>
      </c>
      <c r="N19" s="199">
        <v>1845000</v>
      </c>
    </row>
    <row r="20" spans="1:14" ht="15">
      <c r="A20" s="200">
        <v>31111</v>
      </c>
      <c r="B20" s="27" t="s">
        <v>28</v>
      </c>
      <c r="C20" s="28">
        <v>1550000</v>
      </c>
      <c r="D20" s="28">
        <v>1550000</v>
      </c>
      <c r="E20" s="28"/>
      <c r="F20" s="28"/>
      <c r="G20" s="28"/>
      <c r="H20" s="28"/>
      <c r="I20" s="28"/>
      <c r="J20" s="28"/>
      <c r="K20" s="28"/>
      <c r="L20" s="28"/>
      <c r="M20" s="28"/>
      <c r="N20" s="201"/>
    </row>
    <row r="21" spans="1:14" ht="15">
      <c r="A21" s="200">
        <v>31212</v>
      </c>
      <c r="B21" s="27" t="s">
        <v>29</v>
      </c>
      <c r="C21" s="28">
        <v>6000</v>
      </c>
      <c r="D21" s="28">
        <v>6000</v>
      </c>
      <c r="E21" s="28"/>
      <c r="F21" s="28"/>
      <c r="G21" s="28"/>
      <c r="H21" s="28"/>
      <c r="I21" s="28"/>
      <c r="J21" s="28"/>
      <c r="K21" s="28"/>
      <c r="L21" s="28"/>
      <c r="M21" s="28"/>
      <c r="N21" s="201"/>
    </row>
    <row r="22" spans="1:14" ht="15">
      <c r="A22" s="200">
        <v>31213</v>
      </c>
      <c r="B22" s="27" t="s">
        <v>30</v>
      </c>
      <c r="C22" s="28">
        <v>7000</v>
      </c>
      <c r="D22" s="28">
        <v>7000</v>
      </c>
      <c r="E22" s="28"/>
      <c r="F22" s="28"/>
      <c r="G22" s="28"/>
      <c r="H22" s="28"/>
      <c r="I22" s="28"/>
      <c r="J22" s="28"/>
      <c r="K22" s="28"/>
      <c r="L22" s="28"/>
      <c r="M22" s="28"/>
      <c r="N22" s="201"/>
    </row>
    <row r="23" spans="1:14" ht="15">
      <c r="A23" s="200">
        <v>31215</v>
      </c>
      <c r="B23" s="27" t="s">
        <v>31</v>
      </c>
      <c r="C23" s="28">
        <v>5500</v>
      </c>
      <c r="D23" s="28">
        <v>5500</v>
      </c>
      <c r="E23" s="28"/>
      <c r="F23" s="28"/>
      <c r="G23" s="28"/>
      <c r="H23" s="28"/>
      <c r="I23" s="28"/>
      <c r="J23" s="28"/>
      <c r="K23" s="28"/>
      <c r="L23" s="28"/>
      <c r="M23" s="28"/>
      <c r="N23" s="201"/>
    </row>
    <row r="24" spans="1:14" ht="15">
      <c r="A24" s="200">
        <v>31321</v>
      </c>
      <c r="B24" s="29" t="s">
        <v>32</v>
      </c>
      <c r="C24" s="28">
        <v>240000</v>
      </c>
      <c r="D24" s="28">
        <v>240000</v>
      </c>
      <c r="E24" s="28"/>
      <c r="F24" s="28"/>
      <c r="G24" s="28"/>
      <c r="H24" s="28"/>
      <c r="I24" s="28"/>
      <c r="J24" s="28"/>
      <c r="K24" s="28"/>
      <c r="L24" s="28"/>
      <c r="M24" s="28"/>
      <c r="N24" s="201"/>
    </row>
    <row r="25" spans="1:14" ht="15">
      <c r="A25" s="200">
        <v>31322</v>
      </c>
      <c r="B25" s="29" t="s">
        <v>33</v>
      </c>
      <c r="C25" s="28">
        <v>7700</v>
      </c>
      <c r="D25" s="28">
        <v>7700</v>
      </c>
      <c r="E25" s="28"/>
      <c r="F25" s="28"/>
      <c r="G25" s="28"/>
      <c r="H25" s="28"/>
      <c r="I25" s="28"/>
      <c r="J25" s="28"/>
      <c r="K25" s="28"/>
      <c r="L25" s="28"/>
      <c r="M25" s="28"/>
      <c r="N25" s="201"/>
    </row>
    <row r="26" spans="1:14" ht="15">
      <c r="A26" s="200">
        <v>31332</v>
      </c>
      <c r="B26" s="30" t="s">
        <v>34</v>
      </c>
      <c r="C26" s="28">
        <v>26000</v>
      </c>
      <c r="D26" s="28">
        <v>26000</v>
      </c>
      <c r="E26" s="28"/>
      <c r="F26" s="28"/>
      <c r="G26" s="28"/>
      <c r="H26" s="28"/>
      <c r="I26" s="28"/>
      <c r="J26" s="28"/>
      <c r="K26" s="28"/>
      <c r="L26" s="28"/>
      <c r="M26" s="28"/>
      <c r="N26" s="201"/>
    </row>
    <row r="27" spans="1:14" ht="15">
      <c r="A27" s="198">
        <v>32</v>
      </c>
      <c r="B27" s="24" t="s">
        <v>35</v>
      </c>
      <c r="C27" s="25">
        <f>SUM(C28:C77)</f>
        <v>768700</v>
      </c>
      <c r="D27" s="25">
        <f>SUM(D28:D77)</f>
        <v>602400</v>
      </c>
      <c r="E27" s="25">
        <f>SUM(E28:E76)</f>
        <v>84800</v>
      </c>
      <c r="F27" s="25">
        <f>SUM(F28:F76)</f>
        <v>0</v>
      </c>
      <c r="G27" s="25">
        <f>SUM(G28:G76)</f>
        <v>10000</v>
      </c>
      <c r="H27" s="25">
        <f>SUM(H28:H77)</f>
        <v>48500</v>
      </c>
      <c r="I27" s="25">
        <f>SUM(I28:I76)</f>
        <v>13000</v>
      </c>
      <c r="J27" s="25">
        <f>SUM(J28:J76)</f>
        <v>10000</v>
      </c>
      <c r="K27" s="25">
        <f>SUM(K28:K76)</f>
        <v>0</v>
      </c>
      <c r="L27" s="25">
        <f>SUM(L28:L76)</f>
        <v>0</v>
      </c>
      <c r="M27" s="25">
        <v>802000</v>
      </c>
      <c r="N27" s="199">
        <v>855000</v>
      </c>
    </row>
    <row r="28" spans="1:14" ht="15">
      <c r="A28" s="202">
        <v>32111</v>
      </c>
      <c r="B28" s="30" t="s">
        <v>36</v>
      </c>
      <c r="C28" s="28">
        <v>5000</v>
      </c>
      <c r="D28" s="28">
        <v>5000</v>
      </c>
      <c r="E28" s="28"/>
      <c r="F28" s="28"/>
      <c r="G28" s="28"/>
      <c r="H28" s="28"/>
      <c r="I28" s="28"/>
      <c r="J28" s="28"/>
      <c r="K28" s="28"/>
      <c r="L28" s="28"/>
      <c r="M28" s="28"/>
      <c r="N28" s="201"/>
    </row>
    <row r="29" spans="1:14" ht="15">
      <c r="A29" s="200">
        <v>32112</v>
      </c>
      <c r="B29" s="30" t="s">
        <v>37</v>
      </c>
      <c r="C29" s="28">
        <v>4000</v>
      </c>
      <c r="D29" s="28">
        <v>4000</v>
      </c>
      <c r="E29" s="28"/>
      <c r="F29" s="28"/>
      <c r="G29" s="28"/>
      <c r="H29" s="28"/>
      <c r="I29" s="28"/>
      <c r="J29" s="28"/>
      <c r="K29" s="28"/>
      <c r="L29" s="28"/>
      <c r="M29" s="28"/>
      <c r="N29" s="201"/>
    </row>
    <row r="30" spans="1:14" ht="15.75" thickBot="1">
      <c r="A30" s="203">
        <v>32113</v>
      </c>
      <c r="B30" s="204" t="s">
        <v>38</v>
      </c>
      <c r="C30" s="205">
        <v>6000</v>
      </c>
      <c r="D30" s="205">
        <v>6000</v>
      </c>
      <c r="E30" s="205"/>
      <c r="F30" s="205"/>
      <c r="G30" s="205"/>
      <c r="H30" s="205"/>
      <c r="I30" s="205"/>
      <c r="J30" s="205"/>
      <c r="K30" s="205"/>
      <c r="L30" s="205"/>
      <c r="M30" s="205"/>
      <c r="N30" s="206"/>
    </row>
    <row r="31" spans="1:14" ht="15">
      <c r="A31" s="207">
        <v>32115</v>
      </c>
      <c r="B31" s="208" t="s">
        <v>39</v>
      </c>
      <c r="C31" s="209">
        <v>6400</v>
      </c>
      <c r="D31" s="209">
        <v>6400</v>
      </c>
      <c r="E31" s="209"/>
      <c r="F31" s="209"/>
      <c r="G31" s="209"/>
      <c r="H31" s="209"/>
      <c r="I31" s="209"/>
      <c r="J31" s="209"/>
      <c r="K31" s="209"/>
      <c r="L31" s="209"/>
      <c r="M31" s="209"/>
      <c r="N31" s="210"/>
    </row>
    <row r="32" spans="1:14" ht="15">
      <c r="A32" s="200">
        <v>32116</v>
      </c>
      <c r="B32" s="29" t="s">
        <v>40</v>
      </c>
      <c r="C32" s="28">
        <v>1000</v>
      </c>
      <c r="D32" s="28">
        <v>1000</v>
      </c>
      <c r="E32" s="28"/>
      <c r="F32" s="28"/>
      <c r="G32" s="28"/>
      <c r="H32" s="28"/>
      <c r="I32" s="28"/>
      <c r="J32" s="28"/>
      <c r="K32" s="28"/>
      <c r="L32" s="28"/>
      <c r="M32" s="28"/>
      <c r="N32" s="201"/>
    </row>
    <row r="33" spans="1:14" ht="15">
      <c r="A33" s="200">
        <v>32121</v>
      </c>
      <c r="B33" s="30" t="s">
        <v>41</v>
      </c>
      <c r="C33" s="28">
        <v>36000</v>
      </c>
      <c r="D33" s="28">
        <v>36000</v>
      </c>
      <c r="E33" s="28"/>
      <c r="F33" s="28"/>
      <c r="G33" s="28"/>
      <c r="H33" s="28"/>
      <c r="I33" s="28"/>
      <c r="J33" s="28"/>
      <c r="K33" s="28"/>
      <c r="L33" s="28"/>
      <c r="M33" s="28"/>
      <c r="N33" s="201"/>
    </row>
    <row r="34" spans="1:14" ht="15">
      <c r="A34" s="200">
        <v>32131</v>
      </c>
      <c r="B34" s="30" t="s">
        <v>42</v>
      </c>
      <c r="C34" s="28">
        <v>5400</v>
      </c>
      <c r="D34" s="28">
        <v>5400</v>
      </c>
      <c r="E34" s="28"/>
      <c r="F34" s="28"/>
      <c r="G34" s="28"/>
      <c r="H34" s="28"/>
      <c r="I34" s="28"/>
      <c r="J34" s="28"/>
      <c r="K34" s="28"/>
      <c r="L34" s="28"/>
      <c r="M34" s="28"/>
      <c r="N34" s="201"/>
    </row>
    <row r="35" spans="1:14" ht="15">
      <c r="A35" s="202">
        <v>32132</v>
      </c>
      <c r="B35" s="30" t="s">
        <v>43</v>
      </c>
      <c r="C35" s="28">
        <v>9000</v>
      </c>
      <c r="D35" s="28">
        <v>8000</v>
      </c>
      <c r="E35" s="28"/>
      <c r="F35" s="28"/>
      <c r="G35" s="28"/>
      <c r="H35" s="28">
        <v>1000</v>
      </c>
      <c r="I35" s="28"/>
      <c r="J35" s="28"/>
      <c r="K35" s="28"/>
      <c r="L35" s="28"/>
      <c r="M35" s="28"/>
      <c r="N35" s="201"/>
    </row>
    <row r="36" spans="1:14" ht="15">
      <c r="A36" s="200">
        <v>32211</v>
      </c>
      <c r="B36" s="30" t="s">
        <v>44</v>
      </c>
      <c r="C36" s="28">
        <v>7400</v>
      </c>
      <c r="D36" s="28">
        <v>7400</v>
      </c>
      <c r="E36" s="28"/>
      <c r="F36" s="28"/>
      <c r="G36" s="28"/>
      <c r="H36" s="28"/>
      <c r="I36" s="28"/>
      <c r="J36" s="28"/>
      <c r="K36" s="28"/>
      <c r="L36" s="28"/>
      <c r="M36" s="28"/>
      <c r="N36" s="201"/>
    </row>
    <row r="37" spans="1:14" ht="15">
      <c r="A37" s="200">
        <v>32212</v>
      </c>
      <c r="B37" s="30" t="s">
        <v>45</v>
      </c>
      <c r="C37" s="28">
        <v>3000</v>
      </c>
      <c r="D37" s="28">
        <v>3000</v>
      </c>
      <c r="E37" s="28"/>
      <c r="F37" s="28"/>
      <c r="G37" s="28"/>
      <c r="H37" s="28"/>
      <c r="I37" s="28"/>
      <c r="J37" s="28"/>
      <c r="K37" s="28"/>
      <c r="L37" s="28"/>
      <c r="M37" s="28"/>
      <c r="N37" s="201"/>
    </row>
    <row r="38" spans="1:14" ht="15">
      <c r="A38" s="200">
        <v>32214</v>
      </c>
      <c r="B38" s="29" t="s">
        <v>46</v>
      </c>
      <c r="C38" s="28">
        <v>5000</v>
      </c>
      <c r="D38" s="28">
        <v>5000</v>
      </c>
      <c r="E38" s="28"/>
      <c r="F38" s="28"/>
      <c r="G38" s="28"/>
      <c r="H38" s="28"/>
      <c r="I38" s="28"/>
      <c r="J38" s="28"/>
      <c r="K38" s="28"/>
      <c r="L38" s="28"/>
      <c r="M38" s="28"/>
      <c r="N38" s="201"/>
    </row>
    <row r="39" spans="1:14" ht="15">
      <c r="A39" s="200">
        <v>32216</v>
      </c>
      <c r="B39" s="30" t="s">
        <v>47</v>
      </c>
      <c r="C39" s="28">
        <v>5000</v>
      </c>
      <c r="D39" s="28">
        <v>5000</v>
      </c>
      <c r="E39" s="28"/>
      <c r="F39" s="28"/>
      <c r="G39" s="28"/>
      <c r="H39" s="28"/>
      <c r="I39" s="28"/>
      <c r="J39" s="28"/>
      <c r="K39" s="28"/>
      <c r="L39" s="28"/>
      <c r="M39" s="28"/>
      <c r="N39" s="201"/>
    </row>
    <row r="40" spans="1:14" ht="15">
      <c r="A40" s="200">
        <v>32219</v>
      </c>
      <c r="B40" s="30" t="s">
        <v>48</v>
      </c>
      <c r="C40" s="28">
        <v>20200</v>
      </c>
      <c r="D40" s="28">
        <v>19200</v>
      </c>
      <c r="E40" s="28"/>
      <c r="F40" s="28"/>
      <c r="G40" s="28"/>
      <c r="H40" s="28">
        <v>1000</v>
      </c>
      <c r="I40" s="28"/>
      <c r="J40" s="28"/>
      <c r="K40" s="28"/>
      <c r="L40" s="28"/>
      <c r="M40" s="28"/>
      <c r="N40" s="201"/>
    </row>
    <row r="41" spans="1:14" ht="18" customHeight="1">
      <c r="A41" s="200">
        <v>32225</v>
      </c>
      <c r="B41" s="30" t="s">
        <v>49</v>
      </c>
      <c r="C41" s="28">
        <v>5000</v>
      </c>
      <c r="D41" s="28"/>
      <c r="E41" s="31"/>
      <c r="F41" s="28"/>
      <c r="G41" s="28">
        <v>5000</v>
      </c>
      <c r="H41" s="28"/>
      <c r="I41" s="28"/>
      <c r="J41" s="28"/>
      <c r="K41" s="28"/>
      <c r="L41" s="28"/>
      <c r="M41" s="28"/>
      <c r="N41" s="201"/>
    </row>
    <row r="42" spans="1:14" ht="17.25" customHeight="1">
      <c r="A42" s="200">
        <v>32229</v>
      </c>
      <c r="B42" s="29" t="s">
        <v>50</v>
      </c>
      <c r="C42" s="28">
        <v>5000</v>
      </c>
      <c r="D42" s="28"/>
      <c r="E42" s="28"/>
      <c r="F42" s="28"/>
      <c r="G42" s="28">
        <v>5000</v>
      </c>
      <c r="H42" s="28"/>
      <c r="I42" s="28"/>
      <c r="J42" s="28"/>
      <c r="K42" s="28"/>
      <c r="L42" s="28"/>
      <c r="M42" s="28"/>
      <c r="N42" s="201"/>
    </row>
    <row r="43" spans="1:14" ht="15">
      <c r="A43" s="200">
        <v>32231</v>
      </c>
      <c r="B43" s="30" t="s">
        <v>51</v>
      </c>
      <c r="C43" s="28">
        <v>29000</v>
      </c>
      <c r="D43" s="28">
        <v>29000</v>
      </c>
      <c r="E43" s="28"/>
      <c r="F43" s="28"/>
      <c r="G43" s="28"/>
      <c r="H43" s="28"/>
      <c r="I43" s="28"/>
      <c r="J43" s="28"/>
      <c r="K43" s="28"/>
      <c r="L43" s="28"/>
      <c r="M43" s="28"/>
      <c r="N43" s="201"/>
    </row>
    <row r="44" spans="1:14" ht="15">
      <c r="A44" s="200">
        <v>32234</v>
      </c>
      <c r="B44" s="30" t="s">
        <v>52</v>
      </c>
      <c r="C44" s="28">
        <v>9000</v>
      </c>
      <c r="D44" s="28">
        <v>9000</v>
      </c>
      <c r="E44" s="28"/>
      <c r="F44" s="28"/>
      <c r="G44" s="28"/>
      <c r="H44" s="28"/>
      <c r="I44" s="28"/>
      <c r="J44" s="28"/>
      <c r="K44" s="28"/>
      <c r="L44" s="28"/>
      <c r="M44" s="28"/>
      <c r="N44" s="201"/>
    </row>
    <row r="45" spans="1:14" ht="15">
      <c r="A45" s="200">
        <v>32241</v>
      </c>
      <c r="B45" s="30" t="s">
        <v>164</v>
      </c>
      <c r="C45" s="28">
        <v>4000</v>
      </c>
      <c r="D45" s="28">
        <v>4000</v>
      </c>
      <c r="E45" s="28"/>
      <c r="F45" s="28"/>
      <c r="G45" s="28"/>
      <c r="H45" s="28"/>
      <c r="I45" s="28"/>
      <c r="J45" s="28"/>
      <c r="K45" s="28"/>
      <c r="L45" s="28"/>
      <c r="M45" s="28"/>
      <c r="N45" s="201"/>
    </row>
    <row r="46" spans="1:14" ht="15">
      <c r="A46" s="200">
        <v>32242</v>
      </c>
      <c r="B46" s="30" t="s">
        <v>53</v>
      </c>
      <c r="C46" s="28">
        <v>9000</v>
      </c>
      <c r="D46" s="28">
        <v>8000</v>
      </c>
      <c r="E46" s="28"/>
      <c r="F46" s="28"/>
      <c r="G46" s="28"/>
      <c r="H46" s="28">
        <v>1000</v>
      </c>
      <c r="I46" s="28"/>
      <c r="J46" s="28"/>
      <c r="K46" s="28"/>
      <c r="L46" s="28"/>
      <c r="M46" s="28"/>
      <c r="N46" s="201"/>
    </row>
    <row r="47" spans="1:14" ht="15">
      <c r="A47" s="200">
        <v>32244</v>
      </c>
      <c r="B47" s="30" t="s">
        <v>54</v>
      </c>
      <c r="C47" s="28">
        <v>28000</v>
      </c>
      <c r="D47" s="28">
        <v>26000</v>
      </c>
      <c r="E47" s="28"/>
      <c r="F47" s="28"/>
      <c r="G47" s="28"/>
      <c r="H47" s="28">
        <v>2000</v>
      </c>
      <c r="I47" s="28"/>
      <c r="J47" s="28"/>
      <c r="K47" s="28"/>
      <c r="L47" s="28"/>
      <c r="M47" s="28"/>
      <c r="N47" s="201"/>
    </row>
    <row r="48" spans="1:14" ht="15">
      <c r="A48" s="211">
        <v>32251</v>
      </c>
      <c r="B48" s="30" t="s">
        <v>55</v>
      </c>
      <c r="C48" s="28">
        <v>19700</v>
      </c>
      <c r="D48" s="28">
        <v>9700</v>
      </c>
      <c r="E48" s="28">
        <v>8000</v>
      </c>
      <c r="F48" s="28"/>
      <c r="G48" s="28"/>
      <c r="H48" s="28">
        <v>2000</v>
      </c>
      <c r="I48" s="28"/>
      <c r="J48" s="28"/>
      <c r="K48" s="28"/>
      <c r="L48" s="28"/>
      <c r="M48" s="28"/>
      <c r="N48" s="201"/>
    </row>
    <row r="49" spans="1:14" ht="15">
      <c r="A49" s="211">
        <v>32252</v>
      </c>
      <c r="B49" s="30" t="s">
        <v>111</v>
      </c>
      <c r="C49" s="28">
        <v>3000</v>
      </c>
      <c r="D49" s="28">
        <v>3000</v>
      </c>
      <c r="E49" s="28"/>
      <c r="F49" s="28"/>
      <c r="G49" s="28"/>
      <c r="H49" s="28"/>
      <c r="I49" s="28"/>
      <c r="J49" s="28"/>
      <c r="K49" s="28"/>
      <c r="L49" s="28"/>
      <c r="M49" s="28"/>
      <c r="N49" s="201"/>
    </row>
    <row r="50" spans="1:14" ht="15">
      <c r="A50" s="200">
        <v>32311</v>
      </c>
      <c r="B50" s="30" t="s">
        <v>56</v>
      </c>
      <c r="C50" s="28">
        <v>7000</v>
      </c>
      <c r="D50" s="28">
        <v>7000</v>
      </c>
      <c r="E50" s="28"/>
      <c r="F50" s="28"/>
      <c r="G50" s="28"/>
      <c r="H50" s="28"/>
      <c r="I50" s="28"/>
      <c r="J50" s="28"/>
      <c r="K50" s="28"/>
      <c r="L50" s="28"/>
      <c r="M50" s="28"/>
      <c r="N50" s="201"/>
    </row>
    <row r="51" spans="1:14" ht="15">
      <c r="A51" s="200">
        <v>32312</v>
      </c>
      <c r="B51" s="30" t="s">
        <v>57</v>
      </c>
      <c r="C51" s="28">
        <v>3000</v>
      </c>
      <c r="D51" s="28">
        <v>3000</v>
      </c>
      <c r="E51" s="28"/>
      <c r="F51" s="28"/>
      <c r="G51" s="28"/>
      <c r="H51" s="28"/>
      <c r="I51" s="28"/>
      <c r="J51" s="28"/>
      <c r="K51" s="28"/>
      <c r="L51" s="28"/>
      <c r="M51" s="28"/>
      <c r="N51" s="201"/>
    </row>
    <row r="52" spans="1:14" ht="15">
      <c r="A52" s="200">
        <v>32313</v>
      </c>
      <c r="B52" s="30" t="s">
        <v>58</v>
      </c>
      <c r="C52" s="28">
        <v>5400</v>
      </c>
      <c r="D52" s="28">
        <v>5400</v>
      </c>
      <c r="E52" s="28"/>
      <c r="F52" s="28"/>
      <c r="G52" s="28"/>
      <c r="H52" s="28"/>
      <c r="I52" s="28"/>
      <c r="J52" s="28"/>
      <c r="K52" s="28"/>
      <c r="L52" s="28"/>
      <c r="M52" s="28"/>
      <c r="N52" s="201"/>
    </row>
    <row r="53" spans="1:14" ht="15">
      <c r="A53" s="200">
        <v>32319</v>
      </c>
      <c r="B53" s="30" t="s">
        <v>59</v>
      </c>
      <c r="C53" s="28">
        <v>25000</v>
      </c>
      <c r="D53" s="28">
        <v>23000</v>
      </c>
      <c r="E53" s="28"/>
      <c r="F53" s="28"/>
      <c r="G53" s="28"/>
      <c r="H53" s="28">
        <v>2000</v>
      </c>
      <c r="I53" s="28"/>
      <c r="J53" s="28"/>
      <c r="K53" s="28"/>
      <c r="L53" s="28"/>
      <c r="M53" s="28"/>
      <c r="N53" s="201"/>
    </row>
    <row r="54" spans="1:14" ht="15">
      <c r="A54" s="200">
        <v>32321</v>
      </c>
      <c r="B54" s="30" t="s">
        <v>60</v>
      </c>
      <c r="C54" s="28">
        <v>5000</v>
      </c>
      <c r="D54" s="28">
        <v>3000</v>
      </c>
      <c r="E54" s="28"/>
      <c r="F54" s="28"/>
      <c r="G54" s="28"/>
      <c r="H54" s="28">
        <v>2000</v>
      </c>
      <c r="I54" s="28"/>
      <c r="J54" s="28"/>
      <c r="K54" s="28"/>
      <c r="L54" s="28"/>
      <c r="M54" s="28"/>
      <c r="N54" s="201"/>
    </row>
    <row r="55" spans="1:14" ht="15">
      <c r="A55" s="200">
        <v>32322</v>
      </c>
      <c r="B55" s="30" t="s">
        <v>61</v>
      </c>
      <c r="C55" s="28">
        <v>11000</v>
      </c>
      <c r="D55" s="28">
        <v>11000</v>
      </c>
      <c r="E55" s="28"/>
      <c r="F55" s="28"/>
      <c r="G55" s="28"/>
      <c r="H55" s="28"/>
      <c r="I55" s="28"/>
      <c r="J55" s="28"/>
      <c r="K55" s="28"/>
      <c r="L55" s="28"/>
      <c r="M55" s="28"/>
      <c r="N55" s="201"/>
    </row>
    <row r="56" spans="1:14" ht="15">
      <c r="A56" s="200">
        <v>32323</v>
      </c>
      <c r="B56" s="30" t="s">
        <v>62</v>
      </c>
      <c r="C56" s="28">
        <v>6000</v>
      </c>
      <c r="D56" s="28">
        <v>4000</v>
      </c>
      <c r="E56" s="28"/>
      <c r="F56" s="28"/>
      <c r="G56" s="28"/>
      <c r="H56" s="28">
        <v>2000</v>
      </c>
      <c r="I56" s="28"/>
      <c r="J56" s="28"/>
      <c r="K56" s="28"/>
      <c r="L56" s="28"/>
      <c r="M56" s="28"/>
      <c r="N56" s="201"/>
    </row>
    <row r="57" spans="1:14" ht="15">
      <c r="A57" s="200">
        <v>32329</v>
      </c>
      <c r="B57" s="30" t="s">
        <v>63</v>
      </c>
      <c r="C57" s="28">
        <v>8000</v>
      </c>
      <c r="D57" s="28">
        <v>3000</v>
      </c>
      <c r="E57" s="28"/>
      <c r="F57" s="28"/>
      <c r="G57" s="28"/>
      <c r="H57" s="28">
        <v>5000</v>
      </c>
      <c r="I57" s="28"/>
      <c r="J57" s="28"/>
      <c r="K57" s="28"/>
      <c r="L57" s="28"/>
      <c r="M57" s="28"/>
      <c r="N57" s="201"/>
    </row>
    <row r="58" spans="1:14" ht="15">
      <c r="A58" s="200">
        <v>32334</v>
      </c>
      <c r="B58" s="30" t="s">
        <v>64</v>
      </c>
      <c r="C58" s="28">
        <v>160200</v>
      </c>
      <c r="D58" s="28">
        <v>127200</v>
      </c>
      <c r="E58" s="28">
        <v>25000</v>
      </c>
      <c r="F58" s="28"/>
      <c r="G58" s="28"/>
      <c r="H58" s="28">
        <v>3000</v>
      </c>
      <c r="I58" s="28"/>
      <c r="J58" s="28">
        <v>5000</v>
      </c>
      <c r="K58" s="28"/>
      <c r="L58" s="28"/>
      <c r="M58" s="28"/>
      <c r="N58" s="201"/>
    </row>
    <row r="59" spans="1:14" ht="15">
      <c r="A59" s="200">
        <v>32339</v>
      </c>
      <c r="B59" s="30" t="s">
        <v>65</v>
      </c>
      <c r="C59" s="28">
        <v>2000</v>
      </c>
      <c r="D59" s="28">
        <v>2000</v>
      </c>
      <c r="E59" s="28"/>
      <c r="F59" s="28"/>
      <c r="G59" s="28"/>
      <c r="H59" s="28"/>
      <c r="I59" s="28"/>
      <c r="J59" s="28"/>
      <c r="K59" s="28"/>
      <c r="L59" s="28"/>
      <c r="M59" s="28"/>
      <c r="N59" s="201"/>
    </row>
    <row r="60" spans="1:14" ht="15">
      <c r="A60" s="200">
        <v>32341</v>
      </c>
      <c r="B60" s="30" t="s">
        <v>66</v>
      </c>
      <c r="C60" s="28">
        <v>400</v>
      </c>
      <c r="D60" s="28">
        <v>400</v>
      </c>
      <c r="E60" s="28"/>
      <c r="F60" s="28"/>
      <c r="G60" s="28"/>
      <c r="H60" s="28"/>
      <c r="I60" s="28"/>
      <c r="J60" s="28"/>
      <c r="K60" s="28"/>
      <c r="L60" s="28"/>
      <c r="M60" s="28"/>
      <c r="N60" s="201"/>
    </row>
    <row r="61" spans="1:14" ht="15">
      <c r="A61" s="200">
        <v>32342</v>
      </c>
      <c r="B61" s="30" t="s">
        <v>67</v>
      </c>
      <c r="C61" s="28">
        <v>5100</v>
      </c>
      <c r="D61" s="28">
        <v>5100</v>
      </c>
      <c r="E61" s="28"/>
      <c r="F61" s="28"/>
      <c r="G61" s="28"/>
      <c r="H61" s="28"/>
      <c r="I61" s="28"/>
      <c r="J61" s="28"/>
      <c r="K61" s="28"/>
      <c r="L61" s="28"/>
      <c r="M61" s="28"/>
      <c r="N61" s="201"/>
    </row>
    <row r="62" spans="1:14" ht="15">
      <c r="A62" s="200">
        <v>32361</v>
      </c>
      <c r="B62" s="30" t="s">
        <v>68</v>
      </c>
      <c r="C62" s="28">
        <v>1100</v>
      </c>
      <c r="D62" s="28">
        <v>600</v>
      </c>
      <c r="E62" s="28"/>
      <c r="F62" s="28"/>
      <c r="G62" s="28"/>
      <c r="H62" s="28">
        <v>500</v>
      </c>
      <c r="I62" s="28"/>
      <c r="J62" s="28"/>
      <c r="K62" s="28"/>
      <c r="L62" s="28"/>
      <c r="M62" s="28"/>
      <c r="N62" s="201"/>
    </row>
    <row r="63" spans="1:14" ht="15.75" thickBot="1">
      <c r="A63" s="203">
        <v>32371</v>
      </c>
      <c r="B63" s="204" t="s">
        <v>69</v>
      </c>
      <c r="C63" s="205">
        <v>85100</v>
      </c>
      <c r="D63" s="205">
        <v>65300</v>
      </c>
      <c r="E63" s="205">
        <v>14800</v>
      </c>
      <c r="F63" s="205"/>
      <c r="G63" s="205"/>
      <c r="H63" s="205">
        <v>5000</v>
      </c>
      <c r="I63" s="205"/>
      <c r="J63" s="205"/>
      <c r="K63" s="205"/>
      <c r="L63" s="205"/>
      <c r="M63" s="205"/>
      <c r="N63" s="206"/>
    </row>
    <row r="64" spans="1:14" ht="15">
      <c r="A64" s="207">
        <v>32372</v>
      </c>
      <c r="B64" s="212" t="s">
        <v>70</v>
      </c>
      <c r="C64" s="209">
        <v>10000</v>
      </c>
      <c r="D64" s="209">
        <v>10000</v>
      </c>
      <c r="E64" s="209"/>
      <c r="F64" s="209"/>
      <c r="G64" s="209"/>
      <c r="H64" s="209"/>
      <c r="I64" s="209"/>
      <c r="J64" s="209"/>
      <c r="K64" s="209"/>
      <c r="L64" s="209"/>
      <c r="M64" s="209"/>
      <c r="N64" s="210"/>
    </row>
    <row r="65" spans="1:14" ht="15">
      <c r="A65" s="200">
        <v>32373</v>
      </c>
      <c r="B65" s="30" t="s">
        <v>71</v>
      </c>
      <c r="C65" s="28">
        <v>2000</v>
      </c>
      <c r="D65" s="28">
        <v>2000</v>
      </c>
      <c r="E65" s="28"/>
      <c r="F65" s="28"/>
      <c r="G65" s="28"/>
      <c r="H65" s="28"/>
      <c r="I65" s="28"/>
      <c r="J65" s="28"/>
      <c r="K65" s="28"/>
      <c r="L65" s="28"/>
      <c r="M65" s="28"/>
      <c r="N65" s="201"/>
    </row>
    <row r="66" spans="1:14" ht="15">
      <c r="A66" s="200">
        <v>32377</v>
      </c>
      <c r="B66" s="30" t="s">
        <v>72</v>
      </c>
      <c r="C66" s="28">
        <v>106700</v>
      </c>
      <c r="D66" s="28">
        <v>59700</v>
      </c>
      <c r="E66" s="28">
        <v>37000</v>
      </c>
      <c r="F66" s="28"/>
      <c r="G66" s="28"/>
      <c r="H66" s="28">
        <v>10000</v>
      </c>
      <c r="I66" s="28"/>
      <c r="J66" s="28"/>
      <c r="K66" s="28"/>
      <c r="L66" s="28"/>
      <c r="M66" s="28"/>
      <c r="N66" s="201"/>
    </row>
    <row r="67" spans="1:14" ht="15">
      <c r="A67" s="200">
        <v>32381</v>
      </c>
      <c r="B67" s="30" t="s">
        <v>73</v>
      </c>
      <c r="C67" s="28">
        <v>12000</v>
      </c>
      <c r="D67" s="28">
        <v>12000</v>
      </c>
      <c r="E67" s="28"/>
      <c r="F67" s="28"/>
      <c r="G67" s="28"/>
      <c r="H67" s="28"/>
      <c r="I67" s="28"/>
      <c r="J67" s="28"/>
      <c r="K67" s="28"/>
      <c r="L67" s="28"/>
      <c r="M67" s="28"/>
      <c r="N67" s="201"/>
    </row>
    <row r="68" spans="1:14" ht="15">
      <c r="A68" s="200">
        <v>32391</v>
      </c>
      <c r="B68" s="30" t="s">
        <v>74</v>
      </c>
      <c r="C68" s="28">
        <v>3000</v>
      </c>
      <c r="D68" s="28">
        <v>1000</v>
      </c>
      <c r="E68" s="28"/>
      <c r="F68" s="28"/>
      <c r="G68" s="28"/>
      <c r="H68" s="28">
        <v>2000</v>
      </c>
      <c r="I68" s="28"/>
      <c r="J68" s="28"/>
      <c r="K68" s="28"/>
      <c r="L68" s="28"/>
      <c r="M68" s="28"/>
      <c r="N68" s="201"/>
    </row>
    <row r="69" spans="1:14" ht="15">
      <c r="A69" s="200">
        <v>32394</v>
      </c>
      <c r="B69" s="30" t="s">
        <v>75</v>
      </c>
      <c r="C69" s="28">
        <v>1200</v>
      </c>
      <c r="D69" s="28">
        <v>1200</v>
      </c>
      <c r="E69" s="28"/>
      <c r="F69" s="28"/>
      <c r="G69" s="28"/>
      <c r="H69" s="28"/>
      <c r="I69" s="28"/>
      <c r="J69" s="28"/>
      <c r="K69" s="28"/>
      <c r="L69" s="28"/>
      <c r="M69" s="28"/>
      <c r="N69" s="201"/>
    </row>
    <row r="70" spans="1:14" ht="15">
      <c r="A70" s="202">
        <v>32399</v>
      </c>
      <c r="B70" s="30" t="s">
        <v>76</v>
      </c>
      <c r="C70" s="28">
        <v>14700</v>
      </c>
      <c r="D70" s="28">
        <v>10000</v>
      </c>
      <c r="E70" s="28"/>
      <c r="F70" s="28"/>
      <c r="G70" s="28"/>
      <c r="H70" s="28">
        <v>4700</v>
      </c>
      <c r="I70" s="28"/>
      <c r="J70" s="28"/>
      <c r="K70" s="28"/>
      <c r="L70" s="28"/>
      <c r="M70" s="28"/>
      <c r="N70" s="201"/>
    </row>
    <row r="71" spans="1:14" ht="15">
      <c r="A71" s="202">
        <v>32411</v>
      </c>
      <c r="B71" s="30" t="s">
        <v>77</v>
      </c>
      <c r="C71" s="28">
        <v>4700</v>
      </c>
      <c r="D71" s="28">
        <v>3700</v>
      </c>
      <c r="E71" s="28"/>
      <c r="F71" s="28"/>
      <c r="G71" s="28"/>
      <c r="H71" s="28">
        <v>1000</v>
      </c>
      <c r="I71" s="28"/>
      <c r="J71" s="28"/>
      <c r="K71" s="28"/>
      <c r="L71" s="28"/>
      <c r="M71" s="28"/>
      <c r="N71" s="201"/>
    </row>
    <row r="72" spans="1:14" ht="15">
      <c r="A72" s="202">
        <v>32412</v>
      </c>
      <c r="B72" s="30" t="s">
        <v>165</v>
      </c>
      <c r="C72" s="28">
        <v>13000</v>
      </c>
      <c r="D72" s="28"/>
      <c r="E72" s="28"/>
      <c r="F72" s="28"/>
      <c r="G72" s="28"/>
      <c r="H72" s="28"/>
      <c r="I72" s="28">
        <v>13000</v>
      </c>
      <c r="J72" s="28"/>
      <c r="K72" s="28"/>
      <c r="L72" s="28"/>
      <c r="M72" s="28"/>
      <c r="N72" s="201"/>
    </row>
    <row r="73" spans="1:14" ht="15">
      <c r="A73" s="200">
        <v>32911</v>
      </c>
      <c r="B73" s="30" t="s">
        <v>78</v>
      </c>
      <c r="C73" s="28">
        <v>10000</v>
      </c>
      <c r="D73" s="28">
        <v>10000</v>
      </c>
      <c r="E73" s="28"/>
      <c r="F73" s="28"/>
      <c r="G73" s="28"/>
      <c r="H73" s="28"/>
      <c r="I73" s="28"/>
      <c r="J73" s="28"/>
      <c r="K73" s="28"/>
      <c r="L73" s="28"/>
      <c r="M73" s="28"/>
      <c r="N73" s="201"/>
    </row>
    <row r="74" spans="1:14" ht="15">
      <c r="A74" s="200">
        <v>32921</v>
      </c>
      <c r="B74" s="30" t="s">
        <v>79</v>
      </c>
      <c r="C74" s="28">
        <v>1400</v>
      </c>
      <c r="D74" s="28">
        <v>1400</v>
      </c>
      <c r="E74" s="28"/>
      <c r="F74" s="28"/>
      <c r="G74" s="28"/>
      <c r="H74" s="28"/>
      <c r="I74" s="28"/>
      <c r="J74" s="28"/>
      <c r="K74" s="28"/>
      <c r="L74" s="28"/>
      <c r="M74" s="28"/>
      <c r="N74" s="201"/>
    </row>
    <row r="75" spans="1:14" ht="15">
      <c r="A75" s="200">
        <v>32931</v>
      </c>
      <c r="B75" s="30" t="s">
        <v>80</v>
      </c>
      <c r="C75" s="28">
        <v>40000</v>
      </c>
      <c r="D75" s="28">
        <v>31000</v>
      </c>
      <c r="E75" s="28"/>
      <c r="F75" s="28"/>
      <c r="G75" s="28"/>
      <c r="H75" s="28">
        <v>4000</v>
      </c>
      <c r="I75" s="28"/>
      <c r="J75" s="28">
        <v>5000</v>
      </c>
      <c r="K75" s="28"/>
      <c r="L75" s="28"/>
      <c r="M75" s="28"/>
      <c r="N75" s="201"/>
    </row>
    <row r="76" spans="1:14" ht="15">
      <c r="A76" s="202">
        <v>32941</v>
      </c>
      <c r="B76" s="30" t="s">
        <v>81</v>
      </c>
      <c r="C76" s="28">
        <v>300</v>
      </c>
      <c r="D76" s="28">
        <v>300</v>
      </c>
      <c r="E76" s="28"/>
      <c r="F76" s="28"/>
      <c r="G76" s="28"/>
      <c r="H76" s="28"/>
      <c r="I76" s="28"/>
      <c r="J76" s="28"/>
      <c r="K76" s="28"/>
      <c r="L76" s="28"/>
      <c r="M76" s="28"/>
      <c r="N76" s="201"/>
    </row>
    <row r="77" spans="1:14" ht="15">
      <c r="A77" s="202">
        <v>32951</v>
      </c>
      <c r="B77" s="30" t="s">
        <v>163</v>
      </c>
      <c r="C77" s="28">
        <v>300</v>
      </c>
      <c r="D77" s="28"/>
      <c r="E77" s="28"/>
      <c r="F77" s="28"/>
      <c r="G77" s="28"/>
      <c r="H77" s="28">
        <v>300</v>
      </c>
      <c r="I77" s="28"/>
      <c r="J77" s="28"/>
      <c r="K77" s="28"/>
      <c r="L77" s="28"/>
      <c r="M77" s="28"/>
      <c r="N77" s="201"/>
    </row>
    <row r="78" spans="1:14" ht="15">
      <c r="A78" s="213">
        <v>41</v>
      </c>
      <c r="B78" s="32" t="s">
        <v>82</v>
      </c>
      <c r="C78" s="33">
        <f>SUM(D78:L78)</f>
        <v>31000</v>
      </c>
      <c r="D78" s="33">
        <f>D79</f>
        <v>31000</v>
      </c>
      <c r="E78" s="33"/>
      <c r="F78" s="33"/>
      <c r="G78" s="33"/>
      <c r="H78" s="33"/>
      <c r="I78" s="33"/>
      <c r="J78" s="33"/>
      <c r="K78" s="33"/>
      <c r="L78" s="33"/>
      <c r="M78" s="33"/>
      <c r="N78" s="214"/>
    </row>
    <row r="79" spans="1:14" ht="15">
      <c r="A79" s="202">
        <v>41241</v>
      </c>
      <c r="B79" s="34" t="s">
        <v>83</v>
      </c>
      <c r="C79" s="28">
        <v>31000</v>
      </c>
      <c r="D79" s="35">
        <v>31000</v>
      </c>
      <c r="E79" s="35"/>
      <c r="F79" s="35"/>
      <c r="G79" s="35"/>
      <c r="H79" s="35"/>
      <c r="I79" s="35"/>
      <c r="J79" s="35"/>
      <c r="K79" s="35"/>
      <c r="L79" s="35"/>
      <c r="M79" s="35"/>
      <c r="N79" s="215"/>
    </row>
    <row r="80" spans="1:14" ht="15">
      <c r="A80" s="198">
        <v>42</v>
      </c>
      <c r="B80" s="24" t="s">
        <v>84</v>
      </c>
      <c r="C80" s="25">
        <f>SUM(C81:C89)</f>
        <v>94300</v>
      </c>
      <c r="D80" s="25">
        <f>SUM(D81:D89)</f>
        <v>52600</v>
      </c>
      <c r="E80" s="25">
        <f aca="true" t="shared" si="1" ref="E80:L80">SUM(E81:E88)</f>
        <v>40200</v>
      </c>
      <c r="F80" s="25">
        <f t="shared" si="1"/>
        <v>0</v>
      </c>
      <c r="G80" s="25">
        <f t="shared" si="1"/>
        <v>0</v>
      </c>
      <c r="H80" s="25">
        <f t="shared" si="1"/>
        <v>1500</v>
      </c>
      <c r="I80" s="25">
        <f t="shared" si="1"/>
        <v>0</v>
      </c>
      <c r="J80" s="25">
        <f t="shared" si="1"/>
        <v>0</v>
      </c>
      <c r="K80" s="25">
        <f t="shared" si="1"/>
        <v>0</v>
      </c>
      <c r="L80" s="25">
        <f t="shared" si="1"/>
        <v>0</v>
      </c>
      <c r="M80" s="25">
        <v>233000</v>
      </c>
      <c r="N80" s="199">
        <v>235000</v>
      </c>
    </row>
    <row r="81" spans="1:14" ht="15">
      <c r="A81" s="202">
        <v>42211</v>
      </c>
      <c r="B81" s="34" t="s">
        <v>85</v>
      </c>
      <c r="C81" s="28">
        <v>38700</v>
      </c>
      <c r="D81" s="35">
        <v>12000</v>
      </c>
      <c r="E81" s="35">
        <v>25200</v>
      </c>
      <c r="F81" s="35"/>
      <c r="G81" s="35"/>
      <c r="H81" s="35">
        <v>1500</v>
      </c>
      <c r="I81" s="35"/>
      <c r="J81" s="35"/>
      <c r="K81" s="35"/>
      <c r="L81" s="35"/>
      <c r="M81" s="35"/>
      <c r="N81" s="215"/>
    </row>
    <row r="82" spans="1:14" ht="15">
      <c r="A82" s="200">
        <v>42212</v>
      </c>
      <c r="B82" s="30" t="s">
        <v>86</v>
      </c>
      <c r="C82" s="28">
        <v>2000</v>
      </c>
      <c r="D82" s="28">
        <v>2000</v>
      </c>
      <c r="E82" s="28"/>
      <c r="F82" s="28"/>
      <c r="G82" s="28"/>
      <c r="H82" s="28"/>
      <c r="I82" s="28"/>
      <c r="J82" s="28"/>
      <c r="K82" s="28"/>
      <c r="L82" s="28"/>
      <c r="M82" s="28"/>
      <c r="N82" s="201"/>
    </row>
    <row r="83" spans="1:14" ht="15">
      <c r="A83" s="200">
        <v>42231</v>
      </c>
      <c r="B83" s="30" t="s">
        <v>87</v>
      </c>
      <c r="C83" s="28">
        <v>3600</v>
      </c>
      <c r="D83" s="28">
        <v>3600</v>
      </c>
      <c r="E83" s="28"/>
      <c r="F83" s="28"/>
      <c r="G83" s="28"/>
      <c r="H83" s="28"/>
      <c r="I83" s="28"/>
      <c r="J83" s="28"/>
      <c r="K83" s="28"/>
      <c r="L83" s="28"/>
      <c r="M83" s="28"/>
      <c r="N83" s="201"/>
    </row>
    <row r="84" spans="1:14" ht="15">
      <c r="A84" s="200">
        <v>42259</v>
      </c>
      <c r="B84" s="30" t="s">
        <v>88</v>
      </c>
      <c r="C84" s="28">
        <v>8000</v>
      </c>
      <c r="D84" s="28">
        <v>8000</v>
      </c>
      <c r="E84" s="28"/>
      <c r="F84" s="28"/>
      <c r="G84" s="28"/>
      <c r="H84" s="28"/>
      <c r="I84" s="28"/>
      <c r="J84" s="28"/>
      <c r="K84" s="28"/>
      <c r="L84" s="28"/>
      <c r="M84" s="28"/>
      <c r="N84" s="201"/>
    </row>
    <row r="85" spans="1:14" ht="15">
      <c r="A85" s="200">
        <v>42273</v>
      </c>
      <c r="B85" s="30" t="s">
        <v>89</v>
      </c>
      <c r="C85" s="28">
        <v>15000</v>
      </c>
      <c r="D85" s="28"/>
      <c r="E85" s="28">
        <v>15000</v>
      </c>
      <c r="F85" s="28"/>
      <c r="G85" s="28"/>
      <c r="H85" s="28"/>
      <c r="I85" s="28"/>
      <c r="J85" s="28"/>
      <c r="K85" s="28"/>
      <c r="L85" s="28"/>
      <c r="M85" s="28"/>
      <c r="N85" s="201"/>
    </row>
    <row r="86" spans="1:14" ht="15">
      <c r="A86" s="200">
        <v>42411</v>
      </c>
      <c r="B86" s="30" t="s">
        <v>90</v>
      </c>
      <c r="C86" s="28">
        <v>3000</v>
      </c>
      <c r="D86" s="28">
        <v>3000</v>
      </c>
      <c r="E86" s="28"/>
      <c r="F86" s="28"/>
      <c r="G86" s="28"/>
      <c r="H86" s="28"/>
      <c r="I86" s="28"/>
      <c r="J86" s="28"/>
      <c r="K86" s="28"/>
      <c r="L86" s="28"/>
      <c r="M86" s="28"/>
      <c r="N86" s="201"/>
    </row>
    <row r="87" spans="1:14" ht="15">
      <c r="A87" s="200">
        <v>42421</v>
      </c>
      <c r="B87" s="30" t="s">
        <v>91</v>
      </c>
      <c r="C87" s="28">
        <v>7000</v>
      </c>
      <c r="D87" s="28">
        <v>7000</v>
      </c>
      <c r="E87" s="28"/>
      <c r="F87" s="28"/>
      <c r="G87" s="28"/>
      <c r="H87" s="28"/>
      <c r="I87" s="28"/>
      <c r="J87" s="28"/>
      <c r="K87" s="28"/>
      <c r="L87" s="28"/>
      <c r="M87" s="28"/>
      <c r="N87" s="201"/>
    </row>
    <row r="88" spans="1:14" ht="15">
      <c r="A88" s="200">
        <v>42431</v>
      </c>
      <c r="B88" s="30" t="s">
        <v>92</v>
      </c>
      <c r="C88" s="28">
        <v>15000</v>
      </c>
      <c r="D88" s="28">
        <v>15000</v>
      </c>
      <c r="E88" s="28"/>
      <c r="F88" s="28"/>
      <c r="G88" s="28"/>
      <c r="H88" s="28"/>
      <c r="I88" s="28"/>
      <c r="J88" s="28"/>
      <c r="K88" s="28"/>
      <c r="L88" s="28"/>
      <c r="M88" s="28"/>
      <c r="N88" s="201"/>
    </row>
    <row r="89" spans="1:14" ht="15">
      <c r="A89" s="200">
        <v>42621</v>
      </c>
      <c r="B89" s="30" t="s">
        <v>113</v>
      </c>
      <c r="C89" s="28">
        <v>2000</v>
      </c>
      <c r="D89" s="28">
        <v>2000</v>
      </c>
      <c r="E89" s="28"/>
      <c r="F89" s="28"/>
      <c r="G89" s="28"/>
      <c r="H89" s="28"/>
      <c r="I89" s="28"/>
      <c r="J89" s="28"/>
      <c r="K89" s="28"/>
      <c r="L89" s="28"/>
      <c r="M89" s="28"/>
      <c r="N89" s="201"/>
    </row>
    <row r="90" spans="1:14" ht="15">
      <c r="A90" s="216"/>
      <c r="B90" s="36" t="s">
        <v>93</v>
      </c>
      <c r="C90" s="37">
        <f>C19+C27+C78+C80</f>
        <v>2736200</v>
      </c>
      <c r="D90" s="37">
        <f>D19+D27+D78+D80</f>
        <v>2528200</v>
      </c>
      <c r="E90" s="37">
        <f aca="true" t="shared" si="2" ref="E90:N90">E19+E27+E80</f>
        <v>125000</v>
      </c>
      <c r="F90" s="37">
        <f t="shared" si="2"/>
        <v>0</v>
      </c>
      <c r="G90" s="37">
        <f t="shared" si="2"/>
        <v>10000</v>
      </c>
      <c r="H90" s="37">
        <f t="shared" si="2"/>
        <v>50000</v>
      </c>
      <c r="I90" s="37">
        <f t="shared" si="2"/>
        <v>13000</v>
      </c>
      <c r="J90" s="37">
        <f t="shared" si="2"/>
        <v>10000</v>
      </c>
      <c r="K90" s="37">
        <f t="shared" si="2"/>
        <v>0</v>
      </c>
      <c r="L90" s="37">
        <f t="shared" si="2"/>
        <v>0</v>
      </c>
      <c r="M90" s="37">
        <f t="shared" si="2"/>
        <v>2860000</v>
      </c>
      <c r="N90" s="217">
        <f t="shared" si="2"/>
        <v>2935000</v>
      </c>
    </row>
    <row r="91" spans="1:14" ht="15">
      <c r="A91" s="218"/>
      <c r="B91" s="219"/>
      <c r="C91" s="13"/>
      <c r="D91" s="43"/>
      <c r="E91" s="43"/>
      <c r="F91" s="43"/>
      <c r="G91" s="43"/>
      <c r="H91" s="13"/>
      <c r="I91" s="13"/>
      <c r="J91" s="13"/>
      <c r="K91" s="13"/>
      <c r="L91" s="13"/>
      <c r="M91" s="158"/>
      <c r="N91" s="220"/>
    </row>
    <row r="92" spans="1:14" ht="15.75" thickBot="1">
      <c r="A92" s="221"/>
      <c r="B92" s="222"/>
      <c r="C92" s="223"/>
      <c r="D92" s="224"/>
      <c r="E92" s="224"/>
      <c r="F92" s="224"/>
      <c r="G92" s="224"/>
      <c r="H92" s="223"/>
      <c r="I92" s="223"/>
      <c r="J92" s="223"/>
      <c r="K92" s="223"/>
      <c r="L92" s="223"/>
      <c r="M92" s="225"/>
      <c r="N92" s="226"/>
    </row>
    <row r="93" spans="1:14" ht="15">
      <c r="A93" s="38"/>
      <c r="B93" s="39"/>
      <c r="C93" s="40"/>
      <c r="D93" s="41"/>
      <c r="E93" s="41"/>
      <c r="F93" s="41"/>
      <c r="G93" s="41"/>
      <c r="H93" s="40"/>
      <c r="I93" s="40"/>
      <c r="J93" s="40"/>
      <c r="K93" s="40"/>
      <c r="L93" s="40"/>
      <c r="M93" s="42"/>
      <c r="N93" s="42"/>
    </row>
    <row r="94" spans="1:14" ht="15">
      <c r="A94" s="38"/>
      <c r="B94" s="39"/>
      <c r="C94" s="40"/>
      <c r="D94" s="41"/>
      <c r="E94" s="41"/>
      <c r="F94" s="41"/>
      <c r="G94" s="41"/>
      <c r="H94" s="40"/>
      <c r="I94" s="40"/>
      <c r="J94" s="40"/>
      <c r="K94" s="40"/>
      <c r="L94" s="40"/>
      <c r="M94" s="42"/>
      <c r="N94" s="42"/>
    </row>
    <row r="95" spans="1:14" ht="15">
      <c r="A95" s="38"/>
      <c r="B95" s="39"/>
      <c r="C95" s="40"/>
      <c r="D95" s="41"/>
      <c r="E95" s="41"/>
      <c r="F95" s="41"/>
      <c r="G95" s="41"/>
      <c r="H95" s="40"/>
      <c r="I95" s="40"/>
      <c r="J95" s="40"/>
      <c r="K95" s="40"/>
      <c r="L95" s="40"/>
      <c r="M95" s="42"/>
      <c r="N95" s="42"/>
    </row>
    <row r="96" spans="1:14" ht="15">
      <c r="A96" s="38"/>
      <c r="B96" s="39"/>
      <c r="C96" s="40"/>
      <c r="D96" s="41"/>
      <c r="E96" s="41"/>
      <c r="F96" s="41"/>
      <c r="G96" s="41"/>
      <c r="H96" s="40"/>
      <c r="I96" s="40"/>
      <c r="J96" s="40"/>
      <c r="K96" s="40"/>
      <c r="L96" s="40"/>
      <c r="M96" s="42"/>
      <c r="N96" s="42"/>
    </row>
    <row r="97" spans="1:14" ht="12.75" customHeight="1">
      <c r="A97" s="320" t="s">
        <v>94</v>
      </c>
      <c r="B97" s="320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</row>
    <row r="98" spans="1:14" ht="15.75" thickBot="1">
      <c r="A98" s="53" t="s">
        <v>1</v>
      </c>
      <c r="B98" s="52"/>
      <c r="C98" s="52" t="s">
        <v>2</v>
      </c>
      <c r="D98" s="43"/>
      <c r="E98" s="43"/>
      <c r="F98" s="43"/>
      <c r="G98" s="43"/>
      <c r="H98" s="40"/>
      <c r="I98" s="40"/>
      <c r="J98" s="40"/>
      <c r="K98" s="40"/>
      <c r="L98" s="40"/>
      <c r="M98" s="1" t="s">
        <v>0</v>
      </c>
      <c r="N98" s="40"/>
    </row>
    <row r="99" spans="1:14" ht="15.75" thickBot="1">
      <c r="A99" s="227" t="s">
        <v>3</v>
      </c>
      <c r="B99" s="228"/>
      <c r="C99" s="229"/>
      <c r="D99" s="230" t="s">
        <v>112</v>
      </c>
      <c r="E99" s="231" t="s">
        <v>4</v>
      </c>
      <c r="F99" s="232" t="s">
        <v>152</v>
      </c>
      <c r="G99" s="13"/>
      <c r="H99" s="44"/>
      <c r="I99" s="40"/>
      <c r="J99" s="40"/>
      <c r="K99" s="40"/>
      <c r="L99" s="40"/>
      <c r="M99" s="40"/>
      <c r="N99" s="2"/>
    </row>
    <row r="100" spans="1:14" ht="15.75" thickTop="1">
      <c r="A100" s="233" t="s">
        <v>5</v>
      </c>
      <c r="B100" s="45"/>
      <c r="C100" s="46"/>
      <c r="D100" s="10">
        <v>2528200</v>
      </c>
      <c r="E100" s="10">
        <v>2547000</v>
      </c>
      <c r="F100" s="234">
        <v>2600000</v>
      </c>
      <c r="G100" s="13"/>
      <c r="H100" s="13"/>
      <c r="I100" s="47"/>
      <c r="J100" s="47"/>
      <c r="K100" s="13"/>
      <c r="L100" s="40"/>
      <c r="M100" s="40"/>
      <c r="N100" s="2"/>
    </row>
    <row r="101" spans="1:14" ht="15">
      <c r="A101" s="321" t="s">
        <v>6</v>
      </c>
      <c r="B101" s="322"/>
      <c r="C101" s="323"/>
      <c r="D101" s="10">
        <v>10000</v>
      </c>
      <c r="E101" s="10">
        <v>20000</v>
      </c>
      <c r="F101" s="234">
        <v>30000</v>
      </c>
      <c r="G101" s="13"/>
      <c r="H101" s="13"/>
      <c r="I101" s="47"/>
      <c r="J101" s="47"/>
      <c r="K101" s="13"/>
      <c r="L101" s="40"/>
      <c r="M101" s="40"/>
      <c r="N101" s="2"/>
    </row>
    <row r="102" spans="1:14" ht="15">
      <c r="A102" s="324" t="s">
        <v>7</v>
      </c>
      <c r="B102" s="325"/>
      <c r="C102" s="46"/>
      <c r="D102" s="10">
        <v>50000</v>
      </c>
      <c r="E102" s="10">
        <v>60000</v>
      </c>
      <c r="F102" s="234">
        <v>70000</v>
      </c>
      <c r="G102" s="13"/>
      <c r="H102" s="48"/>
      <c r="I102" s="47"/>
      <c r="J102" s="47"/>
      <c r="K102" s="13"/>
      <c r="L102" s="40"/>
      <c r="M102" s="40"/>
      <c r="N102" s="2"/>
    </row>
    <row r="103" spans="1:14" ht="15">
      <c r="A103" s="235" t="s">
        <v>8</v>
      </c>
      <c r="B103" s="49"/>
      <c r="C103" s="46"/>
      <c r="D103" s="10">
        <v>138000</v>
      </c>
      <c r="E103" s="10">
        <v>213000</v>
      </c>
      <c r="F103" s="234">
        <f>F8</f>
        <v>215000</v>
      </c>
      <c r="G103" s="13"/>
      <c r="H103" s="48"/>
      <c r="I103" s="47"/>
      <c r="J103" s="13"/>
      <c r="K103" s="13"/>
      <c r="L103" s="40"/>
      <c r="M103" s="40"/>
      <c r="N103" s="2"/>
    </row>
    <row r="104" spans="1:14" ht="12" customHeight="1">
      <c r="A104" s="236" t="s">
        <v>9</v>
      </c>
      <c r="B104" s="45"/>
      <c r="C104" s="46"/>
      <c r="D104" s="10">
        <f>J129</f>
        <v>10000</v>
      </c>
      <c r="E104" s="14"/>
      <c r="F104" s="189"/>
      <c r="G104" s="13"/>
      <c r="H104" s="48"/>
      <c r="I104" s="13"/>
      <c r="J104" s="13"/>
      <c r="K104" s="13"/>
      <c r="L104" s="40"/>
      <c r="M104" s="40"/>
      <c r="N104" s="2"/>
    </row>
    <row r="105" spans="1:14" ht="14.25" customHeight="1">
      <c r="A105" s="326" t="s">
        <v>10</v>
      </c>
      <c r="B105" s="327"/>
      <c r="C105" s="46"/>
      <c r="D105" s="10"/>
      <c r="E105" s="11"/>
      <c r="F105" s="189"/>
      <c r="G105" s="13"/>
      <c r="H105" s="48"/>
      <c r="I105" s="40"/>
      <c r="J105" s="40"/>
      <c r="K105" s="40"/>
      <c r="L105" s="40"/>
      <c r="M105" s="40"/>
      <c r="N105" s="2"/>
    </row>
    <row r="106" spans="1:14" ht="9.75" customHeight="1">
      <c r="A106" s="326" t="s">
        <v>11</v>
      </c>
      <c r="B106" s="327"/>
      <c r="C106" s="46"/>
      <c r="D106" s="17"/>
      <c r="E106" s="50"/>
      <c r="F106" s="237"/>
      <c r="G106" s="13"/>
      <c r="H106" s="48"/>
      <c r="I106" s="40"/>
      <c r="J106" s="40"/>
      <c r="K106" s="40"/>
      <c r="L106" s="40"/>
      <c r="M106" s="40"/>
      <c r="N106" s="2"/>
    </row>
    <row r="107" spans="1:14" ht="14.25" customHeight="1" thickBot="1">
      <c r="A107" s="238" t="s">
        <v>12</v>
      </c>
      <c r="B107" s="239"/>
      <c r="C107" s="240"/>
      <c r="D107" s="241">
        <f>SUM(D100:D106)</f>
        <v>2736200</v>
      </c>
      <c r="E107" s="241">
        <f>SUM(E100:E106)</f>
        <v>2840000</v>
      </c>
      <c r="F107" s="242">
        <f>SUM(F100:F106)</f>
        <v>2915000</v>
      </c>
      <c r="G107" s="13"/>
      <c r="H107" s="51"/>
      <c r="I107" s="40"/>
      <c r="J107" s="40"/>
      <c r="K107" s="40"/>
      <c r="L107" s="40"/>
      <c r="M107" s="40"/>
      <c r="N107" s="2"/>
    </row>
    <row r="108" spans="1:14" ht="15">
      <c r="A108" s="21" t="s">
        <v>13</v>
      </c>
      <c r="B108" s="52"/>
      <c r="C108" s="40"/>
      <c r="D108" s="52" t="s">
        <v>14</v>
      </c>
      <c r="E108" s="13"/>
      <c r="F108" s="13"/>
      <c r="G108" s="13"/>
      <c r="H108" s="40"/>
      <c r="I108" s="40"/>
      <c r="J108" s="40"/>
      <c r="K108" s="40"/>
      <c r="L108" s="40"/>
      <c r="M108" s="40"/>
      <c r="N108" s="40"/>
    </row>
    <row r="109" spans="1:14" ht="14.25" customHeight="1" thickBot="1">
      <c r="A109" s="53" t="s">
        <v>15</v>
      </c>
      <c r="B109" s="53"/>
      <c r="C109" s="53"/>
      <c r="D109" s="243"/>
      <c r="E109" s="53"/>
      <c r="F109" s="53"/>
      <c r="G109" s="53"/>
      <c r="H109" s="53"/>
      <c r="I109" s="53"/>
      <c r="J109" s="53"/>
      <c r="K109" s="53"/>
      <c r="L109" s="53"/>
      <c r="M109" s="53"/>
      <c r="N109" s="53"/>
    </row>
    <row r="110" spans="1:14" ht="15">
      <c r="A110" s="328" t="s">
        <v>17</v>
      </c>
      <c r="B110" s="331" t="s">
        <v>18</v>
      </c>
      <c r="C110" s="334" t="s">
        <v>110</v>
      </c>
      <c r="D110" s="337" t="s">
        <v>20</v>
      </c>
      <c r="E110" s="338"/>
      <c r="F110" s="338"/>
      <c r="G110" s="338"/>
      <c r="H110" s="338"/>
      <c r="I110" s="338"/>
      <c r="J110" s="338"/>
      <c r="K110" s="338"/>
      <c r="L110" s="339"/>
      <c r="M110" s="343" t="s">
        <v>21</v>
      </c>
      <c r="N110" s="311" t="s">
        <v>154</v>
      </c>
    </row>
    <row r="111" spans="1:14" ht="15">
      <c r="A111" s="329"/>
      <c r="B111" s="332"/>
      <c r="C111" s="335"/>
      <c r="D111" s="340"/>
      <c r="E111" s="341"/>
      <c r="F111" s="341"/>
      <c r="G111" s="341"/>
      <c r="H111" s="341"/>
      <c r="I111" s="341"/>
      <c r="J111" s="341"/>
      <c r="K111" s="341"/>
      <c r="L111" s="342"/>
      <c r="M111" s="344"/>
      <c r="N111" s="312"/>
    </row>
    <row r="112" spans="1:14" ht="15">
      <c r="A112" s="329"/>
      <c r="B112" s="332"/>
      <c r="C112" s="335"/>
      <c r="D112" s="313"/>
      <c r="E112" s="314"/>
      <c r="F112" s="315"/>
      <c r="G112" s="316" t="s">
        <v>22</v>
      </c>
      <c r="H112" s="316" t="s">
        <v>7</v>
      </c>
      <c r="I112" s="316" t="s">
        <v>8</v>
      </c>
      <c r="J112" s="316" t="s">
        <v>9</v>
      </c>
      <c r="K112" s="316" t="s">
        <v>23</v>
      </c>
      <c r="L112" s="318" t="s">
        <v>11</v>
      </c>
      <c r="M112" s="344"/>
      <c r="N112" s="312"/>
    </row>
    <row r="113" spans="1:14" ht="34.5" customHeight="1">
      <c r="A113" s="330"/>
      <c r="B113" s="333"/>
      <c r="C113" s="336"/>
      <c r="D113" s="180" t="s">
        <v>24</v>
      </c>
      <c r="E113" s="179" t="s">
        <v>25</v>
      </c>
      <c r="F113" s="179" t="s">
        <v>26</v>
      </c>
      <c r="G113" s="317"/>
      <c r="H113" s="317"/>
      <c r="I113" s="317"/>
      <c r="J113" s="317"/>
      <c r="K113" s="317"/>
      <c r="L113" s="319"/>
      <c r="M113" s="345"/>
      <c r="N113" s="312"/>
    </row>
    <row r="114" spans="1:14" ht="15">
      <c r="A114" s="198">
        <v>31</v>
      </c>
      <c r="B114" s="54" t="s">
        <v>27</v>
      </c>
      <c r="C114" s="25">
        <f>SUM(C115:C117)</f>
        <v>1842200</v>
      </c>
      <c r="D114" s="25">
        <f>SUM(D115:D117)</f>
        <v>1842200</v>
      </c>
      <c r="E114" s="25">
        <f aca="true" t="shared" si="3" ref="E114:L114">SUM(E115:E117)</f>
        <v>0</v>
      </c>
      <c r="F114" s="25">
        <f t="shared" si="3"/>
        <v>0</v>
      </c>
      <c r="G114" s="25">
        <f t="shared" si="3"/>
        <v>0</v>
      </c>
      <c r="H114" s="25">
        <f t="shared" si="3"/>
        <v>0</v>
      </c>
      <c r="I114" s="25">
        <f t="shared" si="3"/>
        <v>0</v>
      </c>
      <c r="J114" s="25">
        <f t="shared" si="3"/>
        <v>0</v>
      </c>
      <c r="K114" s="25">
        <f t="shared" si="3"/>
        <v>0</v>
      </c>
      <c r="L114" s="25">
        <f t="shared" si="3"/>
        <v>0</v>
      </c>
      <c r="M114" s="25">
        <f>M19</f>
        <v>1825000</v>
      </c>
      <c r="N114" s="199">
        <f>N19</f>
        <v>1845000</v>
      </c>
    </row>
    <row r="115" spans="1:14" ht="15">
      <c r="A115" s="244">
        <v>311</v>
      </c>
      <c r="B115" s="55" t="s">
        <v>95</v>
      </c>
      <c r="C115" s="35">
        <f aca="true" t="shared" si="4" ref="C115:C123">SUM(D115:L115)</f>
        <v>1550000</v>
      </c>
      <c r="D115" s="28">
        <f aca="true" t="shared" si="5" ref="D115:L115">D20</f>
        <v>1550000</v>
      </c>
      <c r="E115" s="28">
        <f t="shared" si="5"/>
        <v>0</v>
      </c>
      <c r="F115" s="28">
        <f t="shared" si="5"/>
        <v>0</v>
      </c>
      <c r="G115" s="28">
        <f t="shared" si="5"/>
        <v>0</v>
      </c>
      <c r="H115" s="28">
        <f t="shared" si="5"/>
        <v>0</v>
      </c>
      <c r="I115" s="28">
        <f t="shared" si="5"/>
        <v>0</v>
      </c>
      <c r="J115" s="28">
        <f t="shared" si="5"/>
        <v>0</v>
      </c>
      <c r="K115" s="28">
        <f t="shared" si="5"/>
        <v>0</v>
      </c>
      <c r="L115" s="28">
        <f t="shared" si="5"/>
        <v>0</v>
      </c>
      <c r="M115" s="28">
        <f>M20</f>
        <v>0</v>
      </c>
      <c r="N115" s="201">
        <f>N20</f>
        <v>0</v>
      </c>
    </row>
    <row r="116" spans="1:14" ht="15">
      <c r="A116" s="244">
        <v>312</v>
      </c>
      <c r="B116" s="56" t="s">
        <v>96</v>
      </c>
      <c r="C116" s="35">
        <f t="shared" si="4"/>
        <v>18500</v>
      </c>
      <c r="D116" s="57">
        <f aca="true" t="shared" si="6" ref="D116:N116">SUM(D21:D23)</f>
        <v>18500</v>
      </c>
      <c r="E116" s="57">
        <f t="shared" si="6"/>
        <v>0</v>
      </c>
      <c r="F116" s="57">
        <f t="shared" si="6"/>
        <v>0</v>
      </c>
      <c r="G116" s="57">
        <f t="shared" si="6"/>
        <v>0</v>
      </c>
      <c r="H116" s="57">
        <f t="shared" si="6"/>
        <v>0</v>
      </c>
      <c r="I116" s="57">
        <f t="shared" si="6"/>
        <v>0</v>
      </c>
      <c r="J116" s="57">
        <f t="shared" si="6"/>
        <v>0</v>
      </c>
      <c r="K116" s="57">
        <f t="shared" si="6"/>
        <v>0</v>
      </c>
      <c r="L116" s="57">
        <f t="shared" si="6"/>
        <v>0</v>
      </c>
      <c r="M116" s="57">
        <f t="shared" si="6"/>
        <v>0</v>
      </c>
      <c r="N116" s="245">
        <f t="shared" si="6"/>
        <v>0</v>
      </c>
    </row>
    <row r="117" spans="1:14" ht="15">
      <c r="A117" s="244">
        <v>313</v>
      </c>
      <c r="B117" s="56" t="s">
        <v>97</v>
      </c>
      <c r="C117" s="35">
        <f t="shared" si="4"/>
        <v>273700</v>
      </c>
      <c r="D117" s="57">
        <f aca="true" t="shared" si="7" ref="D117:N117">SUM(D24:D26)</f>
        <v>273700</v>
      </c>
      <c r="E117" s="57">
        <f t="shared" si="7"/>
        <v>0</v>
      </c>
      <c r="F117" s="57">
        <f t="shared" si="7"/>
        <v>0</v>
      </c>
      <c r="G117" s="57">
        <f t="shared" si="7"/>
        <v>0</v>
      </c>
      <c r="H117" s="57">
        <f t="shared" si="7"/>
        <v>0</v>
      </c>
      <c r="I117" s="57">
        <f t="shared" si="7"/>
        <v>0</v>
      </c>
      <c r="J117" s="57">
        <f t="shared" si="7"/>
        <v>0</v>
      </c>
      <c r="K117" s="57">
        <f t="shared" si="7"/>
        <v>0</v>
      </c>
      <c r="L117" s="57">
        <f t="shared" si="7"/>
        <v>0</v>
      </c>
      <c r="M117" s="57">
        <f t="shared" si="7"/>
        <v>0</v>
      </c>
      <c r="N117" s="245">
        <f t="shared" si="7"/>
        <v>0</v>
      </c>
    </row>
    <row r="118" spans="1:14" ht="15">
      <c r="A118" s="198">
        <v>32</v>
      </c>
      <c r="B118" s="24" t="s">
        <v>35</v>
      </c>
      <c r="C118" s="25">
        <f>SUM(C119:C123)</f>
        <v>768700</v>
      </c>
      <c r="D118" s="25">
        <f>SUM(D119:D123)</f>
        <v>602400</v>
      </c>
      <c r="E118" s="25">
        <f aca="true" t="shared" si="8" ref="E118:L118">SUM(E119:E123)</f>
        <v>84800</v>
      </c>
      <c r="F118" s="25">
        <f t="shared" si="8"/>
        <v>0</v>
      </c>
      <c r="G118" s="25">
        <f t="shared" si="8"/>
        <v>10000</v>
      </c>
      <c r="H118" s="25">
        <f t="shared" si="8"/>
        <v>48500</v>
      </c>
      <c r="I118" s="25">
        <f t="shared" si="8"/>
        <v>13000</v>
      </c>
      <c r="J118" s="25">
        <f t="shared" si="8"/>
        <v>10000</v>
      </c>
      <c r="K118" s="25">
        <f t="shared" si="8"/>
        <v>0</v>
      </c>
      <c r="L118" s="25">
        <f t="shared" si="8"/>
        <v>0</v>
      </c>
      <c r="M118" s="25">
        <f>M27</f>
        <v>802000</v>
      </c>
      <c r="N118" s="199">
        <f>N27</f>
        <v>855000</v>
      </c>
    </row>
    <row r="119" spans="1:14" ht="15">
      <c r="A119" s="244">
        <v>321</v>
      </c>
      <c r="B119" s="55" t="s">
        <v>98</v>
      </c>
      <c r="C119" s="35">
        <f t="shared" si="4"/>
        <v>72800</v>
      </c>
      <c r="D119" s="57">
        <f>SUM(D28:D35)</f>
        <v>71800</v>
      </c>
      <c r="E119" s="57">
        <f>SUM(E28:E34)</f>
        <v>0</v>
      </c>
      <c r="F119" s="57">
        <f>SUM(F28:F34)</f>
        <v>0</v>
      </c>
      <c r="G119" s="57">
        <f>SUM(G28:G34)</f>
        <v>0</v>
      </c>
      <c r="H119" s="57">
        <f>SUM(H28:H35)</f>
        <v>1000</v>
      </c>
      <c r="I119" s="57">
        <f>SUM(I28:I34)</f>
        <v>0</v>
      </c>
      <c r="J119" s="57">
        <f>SUM(J28:J34)</f>
        <v>0</v>
      </c>
      <c r="K119" s="28">
        <f>K24</f>
        <v>0</v>
      </c>
      <c r="L119" s="28">
        <f>L24</f>
        <v>0</v>
      </c>
      <c r="M119" s="28">
        <f>M24</f>
        <v>0</v>
      </c>
      <c r="N119" s="201">
        <f>N24</f>
        <v>0</v>
      </c>
    </row>
    <row r="120" spans="1:14" ht="15">
      <c r="A120" s="244">
        <v>322</v>
      </c>
      <c r="B120" s="55" t="s">
        <v>99</v>
      </c>
      <c r="C120" s="35">
        <f t="shared" si="4"/>
        <v>152300</v>
      </c>
      <c r="D120" s="57">
        <f>SUM(D36:D49)</f>
        <v>128300</v>
      </c>
      <c r="E120" s="57">
        <f>SUM(E36:E48)</f>
        <v>8000</v>
      </c>
      <c r="F120" s="57">
        <f>SUM(F36:F48)</f>
        <v>0</v>
      </c>
      <c r="G120" s="57">
        <f>SUM(G36:G48)</f>
        <v>10000</v>
      </c>
      <c r="H120" s="57">
        <f>SUM(H36:H49)</f>
        <v>6000</v>
      </c>
      <c r="I120" s="57">
        <f>SUM(I36:I48)</f>
        <v>0</v>
      </c>
      <c r="J120" s="57">
        <f>SUM(J36:J48)</f>
        <v>0</v>
      </c>
      <c r="K120" s="57">
        <f>SUM(K25:K27)</f>
        <v>0</v>
      </c>
      <c r="L120" s="57">
        <f>SUM(L25:L27)</f>
        <v>0</v>
      </c>
      <c r="M120" s="57">
        <f>SUM(M25:M27)</f>
        <v>802000</v>
      </c>
      <c r="N120" s="245">
        <f>SUM(N25:N27)</f>
        <v>855000</v>
      </c>
    </row>
    <row r="121" spans="1:14" ht="15">
      <c r="A121" s="244">
        <v>323</v>
      </c>
      <c r="B121" s="55" t="s">
        <v>100</v>
      </c>
      <c r="C121" s="35">
        <f t="shared" si="4"/>
        <v>473900</v>
      </c>
      <c r="D121" s="57">
        <f aca="true" t="shared" si="9" ref="D121:J121">SUM(D50:D70)</f>
        <v>355900</v>
      </c>
      <c r="E121" s="57">
        <f t="shared" si="9"/>
        <v>76800</v>
      </c>
      <c r="F121" s="57">
        <f t="shared" si="9"/>
        <v>0</v>
      </c>
      <c r="G121" s="57">
        <f t="shared" si="9"/>
        <v>0</v>
      </c>
      <c r="H121" s="57">
        <f t="shared" si="9"/>
        <v>36200</v>
      </c>
      <c r="I121" s="57">
        <f t="shared" si="9"/>
        <v>0</v>
      </c>
      <c r="J121" s="57">
        <f t="shared" si="9"/>
        <v>5000</v>
      </c>
      <c r="K121" s="57">
        <f>SUM(K28:K30)</f>
        <v>0</v>
      </c>
      <c r="L121" s="57">
        <f>SUM(L28:L30)</f>
        <v>0</v>
      </c>
      <c r="M121" s="57">
        <f>SUM(M28:M30)</f>
        <v>0</v>
      </c>
      <c r="N121" s="245">
        <f>SUM(N28:N30)</f>
        <v>0</v>
      </c>
    </row>
    <row r="122" spans="1:14" ht="15">
      <c r="A122" s="244">
        <v>324</v>
      </c>
      <c r="B122" s="55" t="s">
        <v>101</v>
      </c>
      <c r="C122" s="35">
        <f t="shared" si="4"/>
        <v>17700</v>
      </c>
      <c r="D122" s="57">
        <f>D71</f>
        <v>3700</v>
      </c>
      <c r="E122" s="57">
        <f>E71</f>
        <v>0</v>
      </c>
      <c r="F122" s="57">
        <f>F71</f>
        <v>0</v>
      </c>
      <c r="G122" s="57">
        <f>G71</f>
        <v>0</v>
      </c>
      <c r="H122" s="57">
        <f>H71</f>
        <v>1000</v>
      </c>
      <c r="I122" s="57">
        <v>13000</v>
      </c>
      <c r="J122" s="57">
        <f>J71</f>
        <v>0</v>
      </c>
      <c r="K122" s="57">
        <f aca="true" t="shared" si="10" ref="K122:N123">SUM(K29:K30)</f>
        <v>0</v>
      </c>
      <c r="L122" s="57">
        <f t="shared" si="10"/>
        <v>0</v>
      </c>
      <c r="M122" s="57">
        <f t="shared" si="10"/>
        <v>0</v>
      </c>
      <c r="N122" s="245">
        <f t="shared" si="10"/>
        <v>0</v>
      </c>
    </row>
    <row r="123" spans="1:14" ht="15">
      <c r="A123" s="244">
        <v>329</v>
      </c>
      <c r="B123" s="56" t="s">
        <v>102</v>
      </c>
      <c r="C123" s="35">
        <f t="shared" si="4"/>
        <v>52000</v>
      </c>
      <c r="D123" s="57">
        <f>SUM(D73:D77)</f>
        <v>42700</v>
      </c>
      <c r="E123" s="57">
        <f>SUM(E73:E75)</f>
        <v>0</v>
      </c>
      <c r="F123" s="57">
        <f>SUM(F73:F75)</f>
        <v>0</v>
      </c>
      <c r="G123" s="57">
        <f>SUM(G73:G75)</f>
        <v>0</v>
      </c>
      <c r="H123" s="57">
        <f>SUM(H73:H77)</f>
        <v>4300</v>
      </c>
      <c r="I123" s="57">
        <f>SUM(I73:I75)</f>
        <v>0</v>
      </c>
      <c r="J123" s="57">
        <f>SUM(J73:J75)</f>
        <v>5000</v>
      </c>
      <c r="K123" s="57">
        <f t="shared" si="10"/>
        <v>0</v>
      </c>
      <c r="L123" s="57">
        <f t="shared" si="10"/>
        <v>0</v>
      </c>
      <c r="M123" s="57">
        <f t="shared" si="10"/>
        <v>0</v>
      </c>
      <c r="N123" s="245">
        <f t="shared" si="10"/>
        <v>0</v>
      </c>
    </row>
    <row r="124" spans="1:14" ht="15">
      <c r="A124" s="246">
        <v>41</v>
      </c>
      <c r="B124" s="58" t="s">
        <v>103</v>
      </c>
      <c r="C124" s="25">
        <f>SUM(C125:C125)</f>
        <v>31000</v>
      </c>
      <c r="D124" s="25">
        <f>SUM(D125:D125)</f>
        <v>31000</v>
      </c>
      <c r="E124" s="25">
        <f aca="true" t="shared" si="11" ref="E124:N124">SUM(E125:E125)</f>
        <v>0</v>
      </c>
      <c r="F124" s="25">
        <f t="shared" si="11"/>
        <v>0</v>
      </c>
      <c r="G124" s="25">
        <f t="shared" si="11"/>
        <v>0</v>
      </c>
      <c r="H124" s="25">
        <f t="shared" si="11"/>
        <v>0</v>
      </c>
      <c r="I124" s="25">
        <f t="shared" si="11"/>
        <v>0</v>
      </c>
      <c r="J124" s="25">
        <f t="shared" si="11"/>
        <v>0</v>
      </c>
      <c r="K124" s="25">
        <f t="shared" si="11"/>
        <v>0</v>
      </c>
      <c r="L124" s="25">
        <f t="shared" si="11"/>
        <v>0</v>
      </c>
      <c r="M124" s="25">
        <f t="shared" si="11"/>
        <v>0</v>
      </c>
      <c r="N124" s="199">
        <f t="shared" si="11"/>
        <v>0</v>
      </c>
    </row>
    <row r="125" spans="1:14" ht="15">
      <c r="A125" s="247">
        <v>412</v>
      </c>
      <c r="B125" s="59" t="s">
        <v>104</v>
      </c>
      <c r="C125" s="35">
        <f>SUM(D125:L125)</f>
        <v>31000</v>
      </c>
      <c r="D125" s="35">
        <f>SUM(D79:D79)</f>
        <v>31000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245"/>
    </row>
    <row r="126" spans="1:14" ht="15">
      <c r="A126" s="198">
        <v>42</v>
      </c>
      <c r="B126" s="58" t="s">
        <v>105</v>
      </c>
      <c r="C126" s="25">
        <f>SUM(C127:C128)</f>
        <v>94300</v>
      </c>
      <c r="D126" s="25">
        <f>SUM(D127:D128)</f>
        <v>52600</v>
      </c>
      <c r="E126" s="25">
        <f aca="true" t="shared" si="12" ref="E126:L126">SUM(E127:E128)</f>
        <v>40200</v>
      </c>
      <c r="F126" s="25">
        <f t="shared" si="12"/>
        <v>0</v>
      </c>
      <c r="G126" s="25">
        <f t="shared" si="12"/>
        <v>0</v>
      </c>
      <c r="H126" s="25">
        <f t="shared" si="12"/>
        <v>1500</v>
      </c>
      <c r="I126" s="25">
        <f t="shared" si="12"/>
        <v>0</v>
      </c>
      <c r="J126" s="25">
        <f t="shared" si="12"/>
        <v>0</v>
      </c>
      <c r="K126" s="25">
        <f t="shared" si="12"/>
        <v>0</v>
      </c>
      <c r="L126" s="25">
        <f t="shared" si="12"/>
        <v>0</v>
      </c>
      <c r="M126" s="25">
        <f>M80</f>
        <v>233000</v>
      </c>
      <c r="N126" s="199">
        <f>N80</f>
        <v>235000</v>
      </c>
    </row>
    <row r="127" spans="1:14" ht="15">
      <c r="A127" s="248">
        <v>422</v>
      </c>
      <c r="B127" s="60" t="s">
        <v>106</v>
      </c>
      <c r="C127" s="35">
        <f>SUM(D127:L127)</f>
        <v>67300</v>
      </c>
      <c r="D127" s="61">
        <f>SUM(D81:D85)</f>
        <v>25600</v>
      </c>
      <c r="E127" s="61">
        <f>SUM(E81:E85)</f>
        <v>40200</v>
      </c>
      <c r="F127" s="61">
        <f>SUM(F82:F85)</f>
        <v>0</v>
      </c>
      <c r="G127" s="61">
        <f>SUM(G82:G85)</f>
        <v>0</v>
      </c>
      <c r="H127" s="61">
        <f>SUM(H81:H85)</f>
        <v>1500</v>
      </c>
      <c r="I127" s="61">
        <f>SUM(I82:I85)</f>
        <v>0</v>
      </c>
      <c r="J127" s="61">
        <f>SUM(J82:J85)</f>
        <v>0</v>
      </c>
      <c r="K127" s="57">
        <f aca="true" t="shared" si="13" ref="K127:N128">SUM(K31:K33)</f>
        <v>0</v>
      </c>
      <c r="L127" s="57">
        <f t="shared" si="13"/>
        <v>0</v>
      </c>
      <c r="M127" s="57">
        <f t="shared" si="13"/>
        <v>0</v>
      </c>
      <c r="N127" s="245">
        <f t="shared" si="13"/>
        <v>0</v>
      </c>
    </row>
    <row r="128" spans="1:14" ht="15">
      <c r="A128" s="248">
        <v>424</v>
      </c>
      <c r="B128" s="60" t="s">
        <v>107</v>
      </c>
      <c r="C128" s="35">
        <f>SUM(D128:L128)</f>
        <v>27000</v>
      </c>
      <c r="D128" s="61">
        <f>SUM(D86:D89)</f>
        <v>27000</v>
      </c>
      <c r="E128" s="61">
        <f aca="true" t="shared" si="14" ref="E128:J128">SUM(E86:E88)</f>
        <v>0</v>
      </c>
      <c r="F128" s="61">
        <f t="shared" si="14"/>
        <v>0</v>
      </c>
      <c r="G128" s="61">
        <f t="shared" si="14"/>
        <v>0</v>
      </c>
      <c r="H128" s="61">
        <f t="shared" si="14"/>
        <v>0</v>
      </c>
      <c r="I128" s="61">
        <f t="shared" si="14"/>
        <v>0</v>
      </c>
      <c r="J128" s="61">
        <f t="shared" si="14"/>
        <v>0</v>
      </c>
      <c r="K128" s="57">
        <f t="shared" si="13"/>
        <v>0</v>
      </c>
      <c r="L128" s="57">
        <f t="shared" si="13"/>
        <v>0</v>
      </c>
      <c r="M128" s="57">
        <f t="shared" si="13"/>
        <v>0</v>
      </c>
      <c r="N128" s="245">
        <f t="shared" si="13"/>
        <v>0</v>
      </c>
    </row>
    <row r="129" spans="1:14" ht="12.75" customHeight="1" thickBot="1">
      <c r="A129" s="249"/>
      <c r="B129" s="250" t="s">
        <v>108</v>
      </c>
      <c r="C129" s="251">
        <f>SUM(D129:L129)</f>
        <v>2736200</v>
      </c>
      <c r="D129" s="251">
        <f>D114+D118+D124+D126</f>
        <v>2528200</v>
      </c>
      <c r="E129" s="251">
        <f aca="true" t="shared" si="15" ref="E129:N129">E114+E118+E126</f>
        <v>125000</v>
      </c>
      <c r="F129" s="251">
        <f t="shared" si="15"/>
        <v>0</v>
      </c>
      <c r="G129" s="251">
        <f t="shared" si="15"/>
        <v>10000</v>
      </c>
      <c r="H129" s="251">
        <f t="shared" si="15"/>
        <v>50000</v>
      </c>
      <c r="I129" s="251">
        <f t="shared" si="15"/>
        <v>13000</v>
      </c>
      <c r="J129" s="251">
        <f t="shared" si="15"/>
        <v>10000</v>
      </c>
      <c r="K129" s="251">
        <f t="shared" si="15"/>
        <v>0</v>
      </c>
      <c r="L129" s="251">
        <f t="shared" si="15"/>
        <v>0</v>
      </c>
      <c r="M129" s="251">
        <f t="shared" si="15"/>
        <v>2860000</v>
      </c>
      <c r="N129" s="252">
        <f t="shared" si="15"/>
        <v>2935000</v>
      </c>
    </row>
  </sheetData>
  <sheetProtection sheet="1" objects="1" scenarios="1"/>
  <mergeCells count="36">
    <mergeCell ref="A16:A18"/>
    <mergeCell ref="B16:B18"/>
    <mergeCell ref="C16:C18"/>
    <mergeCell ref="D16:L16"/>
    <mergeCell ref="M16:M18"/>
    <mergeCell ref="A2:M2"/>
    <mergeCell ref="A6:C6"/>
    <mergeCell ref="A7:B7"/>
    <mergeCell ref="A10:C10"/>
    <mergeCell ref="A11:B11"/>
    <mergeCell ref="N16:N18"/>
    <mergeCell ref="D17:F17"/>
    <mergeCell ref="G17:G18"/>
    <mergeCell ref="H17:H18"/>
    <mergeCell ref="I17:I18"/>
    <mergeCell ref="J17:J18"/>
    <mergeCell ref="K17:K18"/>
    <mergeCell ref="L17:L18"/>
    <mergeCell ref="A110:A113"/>
    <mergeCell ref="B110:B113"/>
    <mergeCell ref="C110:C113"/>
    <mergeCell ref="D110:L111"/>
    <mergeCell ref="M110:M113"/>
    <mergeCell ref="A97:N97"/>
    <mergeCell ref="A101:C101"/>
    <mergeCell ref="A102:B102"/>
    <mergeCell ref="A105:B105"/>
    <mergeCell ref="A106:B106"/>
    <mergeCell ref="N110:N113"/>
    <mergeCell ref="D112:F112"/>
    <mergeCell ref="G112:G113"/>
    <mergeCell ref="H112:H113"/>
    <mergeCell ref="I112:I113"/>
    <mergeCell ref="J112:J113"/>
    <mergeCell ref="K112:K113"/>
    <mergeCell ref="L112:L1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2017-02-07T10:11:35Z</dcterms:modified>
  <cp:category/>
  <cp:version/>
  <cp:contentType/>
  <cp:contentStatus/>
</cp:coreProperties>
</file>